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G:\ＨP更新\"/>
    </mc:Choice>
  </mc:AlternateContent>
  <xr:revisionPtr revIDLastSave="0" documentId="8_{C4434379-3C20-4AE8-B27B-C8D8EF20FF8E}" xr6:coauthVersionLast="47" xr6:coauthVersionMax="47" xr10:uidLastSave="{00000000-0000-0000-0000-000000000000}"/>
  <bookViews>
    <workbookView xWindow="4830" yWindow="870" windowWidth="17880" windowHeight="14580" xr2:uid="{00000000-000D-0000-FFFF-FFFF00000000}"/>
  </bookViews>
  <sheets>
    <sheet name="郵便関係 10% 出先用 (３)" sheetId="17" r:id="rId1"/>
    <sheet name="見本" sheetId="5" r:id="rId2"/>
  </sheets>
  <definedNames>
    <definedName name="_xlnm.Print_Area" localSheetId="0">'郵便関係 10% 出先用 (３)'!$A$1:$Z$223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17" i="17" l="1"/>
  <c r="V219" i="17" s="1"/>
  <c r="S216" i="17"/>
  <c r="S215" i="17"/>
  <c r="S214" i="17"/>
  <c r="S213" i="17"/>
  <c r="S212" i="17"/>
  <c r="S211" i="17"/>
  <c r="S210" i="17"/>
  <c r="S209" i="17"/>
  <c r="S208" i="17"/>
  <c r="S207" i="17"/>
  <c r="S205" i="17"/>
  <c r="S204" i="17"/>
  <c r="S203" i="17"/>
  <c r="S202" i="17"/>
  <c r="S201" i="17"/>
  <c r="S200" i="17"/>
  <c r="S199" i="17"/>
  <c r="S198" i="17"/>
  <c r="Q192" i="17"/>
  <c r="V183" i="17" s="1"/>
  <c r="M168" i="17"/>
  <c r="M167" i="17"/>
  <c r="M166" i="17"/>
  <c r="M165" i="17"/>
  <c r="M164" i="17"/>
  <c r="M163" i="17"/>
  <c r="M162" i="17"/>
  <c r="M161" i="17"/>
  <c r="M160" i="17"/>
  <c r="M159" i="17"/>
  <c r="M158" i="17"/>
  <c r="M157" i="17"/>
  <c r="M156" i="17"/>
  <c r="M155" i="17"/>
  <c r="M154" i="17"/>
  <c r="M153" i="17"/>
  <c r="M152" i="17"/>
  <c r="M151" i="17"/>
  <c r="M150" i="17"/>
  <c r="M149" i="17"/>
  <c r="M148" i="17"/>
  <c r="M147" i="17"/>
  <c r="M146" i="17"/>
  <c r="M145" i="17"/>
  <c r="M144" i="17"/>
  <c r="V136" i="17" s="1"/>
  <c r="Q114" i="17"/>
  <c r="Q107" i="17"/>
  <c r="Q101" i="17"/>
  <c r="Q96" i="17"/>
  <c r="O93" i="17"/>
  <c r="O92" i="17"/>
  <c r="O91" i="17"/>
  <c r="O90" i="17"/>
  <c r="S90" i="17" s="1"/>
  <c r="T58" i="17"/>
  <c r="T39" i="17"/>
  <c r="S41" i="17" s="1"/>
  <c r="V12" i="17" s="1"/>
  <c r="S36" i="17"/>
  <c r="T34" i="17"/>
  <c r="T32" i="17"/>
  <c r="S27" i="17"/>
  <c r="T82" i="17" l="1"/>
  <c r="J45" i="17"/>
</calcChain>
</file>

<file path=xl/sharedStrings.xml><?xml version="1.0" encoding="utf-8"?>
<sst xmlns="http://schemas.openxmlformats.org/spreadsheetml/2006/main" count="564" uniqueCount="147">
  <si>
    <t>税込</t>
    <rPh sb="0" eb="2">
      <t>ゼイコミ</t>
    </rPh>
    <phoneticPr fontId="2"/>
  </si>
  <si>
    <t>品名</t>
    <rPh sb="0" eb="2">
      <t>ヒンメイ</t>
    </rPh>
    <phoneticPr fontId="2"/>
  </si>
  <si>
    <t>収入印紙</t>
    <rPh sb="0" eb="2">
      <t>シュウニュウ</t>
    </rPh>
    <rPh sb="2" eb="4">
      <t>インシ</t>
    </rPh>
    <phoneticPr fontId="2"/>
  </si>
  <si>
    <t>切　手</t>
    <rPh sb="0" eb="1">
      <t>キリ</t>
    </rPh>
    <rPh sb="2" eb="3">
      <t>テ</t>
    </rPh>
    <phoneticPr fontId="2"/>
  </si>
  <si>
    <t>枚</t>
    <rPh sb="0" eb="1">
      <t>マイ</t>
    </rPh>
    <phoneticPr fontId="2"/>
  </si>
  <si>
    <t>数量</t>
    <rPh sb="0" eb="2">
      <t>スウリョウ</t>
    </rPh>
    <phoneticPr fontId="2"/>
  </si>
  <si>
    <t>お手元までお届け、受領印</t>
    <rPh sb="1" eb="3">
      <t>テモト</t>
    </rPh>
    <rPh sb="6" eb="7">
      <t>トド</t>
    </rPh>
    <rPh sb="9" eb="11">
      <t>ジュリョウ</t>
    </rPh>
    <rPh sb="11" eb="12">
      <t>イン</t>
    </rPh>
    <phoneticPr fontId="2"/>
  </si>
  <si>
    <t>郵便受けまでお届け、受領印なし</t>
    <rPh sb="0" eb="3">
      <t>ユウビンウ</t>
    </rPh>
    <rPh sb="7" eb="8">
      <t>トド</t>
    </rPh>
    <rPh sb="10" eb="11">
      <t>ウ</t>
    </rPh>
    <phoneticPr fontId="2"/>
  </si>
  <si>
    <t>１．切手の申込み</t>
    <rPh sb="2" eb="4">
      <t>キッテ</t>
    </rPh>
    <rPh sb="5" eb="7">
      <t>モウシコ</t>
    </rPh>
    <phoneticPr fontId="2"/>
  </si>
  <si>
    <t>１）普通切手</t>
    <rPh sb="2" eb="4">
      <t>フツウ</t>
    </rPh>
    <rPh sb="4" eb="6">
      <t>キッテ</t>
    </rPh>
    <phoneticPr fontId="2"/>
  </si>
  <si>
    <t>大きさ25ｃｍ×17ｃｍ（A5ファイルサイズ）・厚さ２ｃｍ・重量１ｋｇまで</t>
    <rPh sb="0" eb="1">
      <t>オオ</t>
    </rPh>
    <rPh sb="24" eb="25">
      <t>アツ</t>
    </rPh>
    <rPh sb="30" eb="32">
      <t>ジュウリョウ</t>
    </rPh>
    <phoneticPr fontId="2"/>
  </si>
  <si>
    <t>大きさ34ｃｍ×24.8ｃｍ（A4ファイルサイズ）・重量4ｋｇ以内（日本全国一律料金）</t>
    <rPh sb="0" eb="1">
      <t>オオ</t>
    </rPh>
    <rPh sb="26" eb="28">
      <t>ジュウリョウ</t>
    </rPh>
    <rPh sb="31" eb="33">
      <t>イナイ</t>
    </rPh>
    <rPh sb="34" eb="36">
      <t>ニホン</t>
    </rPh>
    <rPh sb="36" eb="38">
      <t>ゼンコク</t>
    </rPh>
    <rPh sb="38" eb="40">
      <t>イチリツ</t>
    </rPh>
    <rPh sb="40" eb="42">
      <t>リョウキン</t>
    </rPh>
    <phoneticPr fontId="2"/>
  </si>
  <si>
    <t>大きさ34ｃｍ×24.8ｃｍ（A4ファイルサイズ）・厚さ3ｃｍ以内・重量4ｋｇ以内（日本全国一律料金）</t>
    <rPh sb="0" eb="1">
      <t>オオ</t>
    </rPh>
    <rPh sb="26" eb="27">
      <t>アツ</t>
    </rPh>
    <rPh sb="31" eb="33">
      <t>イナイ</t>
    </rPh>
    <rPh sb="34" eb="36">
      <t>ジュウリョウ</t>
    </rPh>
    <rPh sb="39" eb="41">
      <t>イナイ</t>
    </rPh>
    <rPh sb="42" eb="44">
      <t>ニホン</t>
    </rPh>
    <rPh sb="44" eb="46">
      <t>ゼンコク</t>
    </rPh>
    <rPh sb="46" eb="48">
      <t>イチリツ</t>
    </rPh>
    <rPh sb="48" eb="50">
      <t>リョウキン</t>
    </rPh>
    <phoneticPr fontId="2"/>
  </si>
  <si>
    <t>料金</t>
    <rPh sb="0" eb="2">
      <t>リョウキン</t>
    </rPh>
    <phoneticPr fontId="2"/>
  </si>
  <si>
    <t>１）通常はがき</t>
    <rPh sb="2" eb="4">
      <t>ツウジョウ</t>
    </rPh>
    <phoneticPr fontId="2"/>
  </si>
  <si>
    <t>カモメールインクジェツトハガキ（無地）</t>
    <rPh sb="16" eb="18">
      <t>ムジ</t>
    </rPh>
    <phoneticPr fontId="2"/>
  </si>
  <si>
    <t>カモメールインクジェツトハガキ（絵柄）</t>
    <rPh sb="16" eb="18">
      <t>エガラ</t>
    </rPh>
    <phoneticPr fontId="2"/>
  </si>
  <si>
    <t>年賀ハガキ（無地）</t>
    <rPh sb="0" eb="2">
      <t>ネンガ</t>
    </rPh>
    <rPh sb="6" eb="8">
      <t>ムジ</t>
    </rPh>
    <phoneticPr fontId="2"/>
  </si>
  <si>
    <t>カモメールハガキ（無地）</t>
    <rPh sb="9" eb="11">
      <t>ムジ</t>
    </rPh>
    <phoneticPr fontId="2"/>
  </si>
  <si>
    <t>年賀インクジェットハガキ（無地）</t>
    <rPh sb="0" eb="2">
      <t>ネンガ</t>
    </rPh>
    <rPh sb="13" eb="15">
      <t>ムジ</t>
    </rPh>
    <phoneticPr fontId="2"/>
  </si>
  <si>
    <t>年賀インクジェットハガキ（写真用）</t>
    <rPh sb="0" eb="2">
      <t>ネンガ</t>
    </rPh>
    <rPh sb="13" eb="16">
      <t>シャシンヨウ</t>
    </rPh>
    <phoneticPr fontId="2"/>
  </si>
  <si>
    <t>所属名</t>
    <rPh sb="0" eb="3">
      <t>ショゾクメイ</t>
    </rPh>
    <phoneticPr fontId="2"/>
  </si>
  <si>
    <t>所属コード</t>
    <rPh sb="0" eb="2">
      <t>ショゾク</t>
    </rPh>
    <phoneticPr fontId="2"/>
  </si>
  <si>
    <t>担当者名</t>
    <rPh sb="0" eb="3">
      <t>タントウシャ</t>
    </rPh>
    <rPh sb="3" eb="4">
      <t>メイ</t>
    </rPh>
    <phoneticPr fontId="2"/>
  </si>
  <si>
    <t>連絡先</t>
    <rPh sb="0" eb="3">
      <t>レンラクサキ</t>
    </rPh>
    <phoneticPr fontId="2"/>
  </si>
  <si>
    <t>香川県庁消費生活協同組合</t>
    <rPh sb="0" eb="2">
      <t>カガワ</t>
    </rPh>
    <rPh sb="2" eb="4">
      <t>ケンチョウ</t>
    </rPh>
    <rPh sb="4" eb="6">
      <t>ショウヒ</t>
    </rPh>
    <rPh sb="6" eb="8">
      <t>セイカツ</t>
    </rPh>
    <rPh sb="8" eb="10">
      <t>キョウドウ</t>
    </rPh>
    <rPh sb="10" eb="12">
      <t>クミアイ</t>
    </rPh>
    <phoneticPr fontId="2"/>
  </si>
  <si>
    <t>申込日</t>
    <rPh sb="0" eb="2">
      <t>モウシコミ</t>
    </rPh>
    <rPh sb="2" eb="3">
      <t>ビ</t>
    </rPh>
    <phoneticPr fontId="2"/>
  </si>
  <si>
    <t>FAX（087）837-9490</t>
    <phoneticPr fontId="2"/>
  </si>
  <si>
    <t>購入方法を○で囲む</t>
    <rPh sb="0" eb="2">
      <t>コウニュウ</t>
    </rPh>
    <rPh sb="2" eb="4">
      <t>ホウホウ</t>
    </rPh>
    <rPh sb="7" eb="8">
      <t>カコ</t>
    </rPh>
    <phoneticPr fontId="2"/>
  </si>
  <si>
    <t>個人　・　団体</t>
    <rPh sb="0" eb="2">
      <t>コジン</t>
    </rPh>
    <rPh sb="5" eb="7">
      <t>ダンタイ</t>
    </rPh>
    <phoneticPr fontId="2"/>
  </si>
  <si>
    <t>組合員名</t>
    <rPh sb="0" eb="3">
      <t>クミアイイン</t>
    </rPh>
    <rPh sb="3" eb="4">
      <t>メイ</t>
    </rPh>
    <phoneticPr fontId="2"/>
  </si>
  <si>
    <t>組合員コード</t>
    <rPh sb="0" eb="3">
      <t>クミアイイン</t>
    </rPh>
    <phoneticPr fontId="2"/>
  </si>
  <si>
    <t>支払方法を○で囲む</t>
    <rPh sb="0" eb="2">
      <t>シハライ</t>
    </rPh>
    <rPh sb="2" eb="4">
      <t>ホウホウ</t>
    </rPh>
    <rPh sb="7" eb="8">
      <t>カコ</t>
    </rPh>
    <phoneticPr fontId="2"/>
  </si>
  <si>
    <t>売掛　・　現金</t>
    <rPh sb="0" eb="2">
      <t>ウリカケ</t>
    </rPh>
    <rPh sb="5" eb="7">
      <t>ゲンキン</t>
    </rPh>
    <phoneticPr fontId="2"/>
  </si>
  <si>
    <t>売掛の場合、後払いでも購入できます。（県費で購入可能）</t>
    <rPh sb="0" eb="2">
      <t>ウリカケ</t>
    </rPh>
    <rPh sb="3" eb="5">
      <t>バアイ</t>
    </rPh>
    <rPh sb="6" eb="7">
      <t>アト</t>
    </rPh>
    <rPh sb="7" eb="8">
      <t>バラ</t>
    </rPh>
    <rPh sb="11" eb="13">
      <t>コウニュウ</t>
    </rPh>
    <rPh sb="19" eb="21">
      <t>ケンピ</t>
    </rPh>
    <rPh sb="22" eb="24">
      <t>コウニュウ</t>
    </rPh>
    <rPh sb="24" eb="26">
      <t>カノウ</t>
    </rPh>
    <phoneticPr fontId="2"/>
  </si>
  <si>
    <t>円</t>
    <rPh sb="0" eb="1">
      <t>エン</t>
    </rPh>
    <phoneticPr fontId="10"/>
  </si>
  <si>
    <t>請求先宛名</t>
    <rPh sb="0" eb="2">
      <t>セイキュウ</t>
    </rPh>
    <rPh sb="2" eb="3">
      <t>サキ</t>
    </rPh>
    <rPh sb="3" eb="5">
      <t>アテナ</t>
    </rPh>
    <phoneticPr fontId="10"/>
  </si>
  <si>
    <t>小計</t>
    <rPh sb="0" eb="2">
      <t>ショウケイ</t>
    </rPh>
    <phoneticPr fontId="10"/>
  </si>
  <si>
    <t>発注書</t>
    <rPh sb="0" eb="3">
      <t>ハッチュウショ</t>
    </rPh>
    <phoneticPr fontId="10"/>
  </si>
  <si>
    <t>※生協には常に在庫していないため、注文は午前11時にお願いします。それ以外は次の日発注になります。</t>
    <rPh sb="1" eb="3">
      <t>セイキョウ</t>
    </rPh>
    <rPh sb="5" eb="6">
      <t>ツネ</t>
    </rPh>
    <rPh sb="7" eb="9">
      <t>ザイコ</t>
    </rPh>
    <rPh sb="24" eb="25">
      <t>ジ</t>
    </rPh>
    <rPh sb="35" eb="37">
      <t>イガイ</t>
    </rPh>
    <rPh sb="38" eb="39">
      <t>ツギ</t>
    </rPh>
    <rPh sb="40" eb="41">
      <t>ヒ</t>
    </rPh>
    <rPh sb="41" eb="43">
      <t>ハッチュウ</t>
    </rPh>
    <phoneticPr fontId="10"/>
  </si>
  <si>
    <t>枚</t>
    <rPh sb="0" eb="1">
      <t>マイ</t>
    </rPh>
    <phoneticPr fontId="10"/>
  </si>
  <si>
    <t>１の合計</t>
    <rPh sb="2" eb="4">
      <t>ゴウケイ</t>
    </rPh>
    <phoneticPr fontId="10"/>
  </si>
  <si>
    <t>納品日</t>
    <rPh sb="0" eb="3">
      <t>ノウヒンビ</t>
    </rPh>
    <phoneticPr fontId="10"/>
  </si>
  <si>
    <t>備考欄</t>
    <rPh sb="0" eb="2">
      <t>ビコウ</t>
    </rPh>
    <rPh sb="2" eb="3">
      <t>ラン</t>
    </rPh>
    <phoneticPr fontId="10"/>
  </si>
  <si>
    <t>生協連絡先：総務課</t>
    <rPh sb="0" eb="2">
      <t>セイキョウ</t>
    </rPh>
    <rPh sb="2" eb="5">
      <t>レンラクサキ</t>
    </rPh>
    <rPh sb="6" eb="9">
      <t>ソウムカ</t>
    </rPh>
    <phoneticPr fontId="2"/>
  </si>
  <si>
    <t>　ＴＥＬ(087）832-3822　・　ＦＡＸ（087）837-9490</t>
  </si>
  <si>
    <t>ＴＥＬ(087）832-3822　・　ＦＡＸ（087）837-9490</t>
    <phoneticPr fontId="10"/>
  </si>
  <si>
    <t>内線５８３３</t>
    <rPh sb="0" eb="2">
      <t>ナイセン</t>
    </rPh>
    <phoneticPr fontId="10"/>
  </si>
  <si>
    <t>合計金額</t>
    <rPh sb="0" eb="2">
      <t>ゴウケイ</t>
    </rPh>
    <rPh sb="2" eb="4">
      <t>キンガク</t>
    </rPh>
    <phoneticPr fontId="10"/>
  </si>
  <si>
    <t>収入印紙10枚単位</t>
    <rPh sb="0" eb="2">
      <t>シュウニュウ</t>
    </rPh>
    <rPh sb="2" eb="4">
      <t>インシ</t>
    </rPh>
    <rPh sb="6" eb="7">
      <t>マイ</t>
    </rPh>
    <rPh sb="7" eb="9">
      <t>タンイ</t>
    </rPh>
    <phoneticPr fontId="10"/>
  </si>
  <si>
    <t>　　令和　　　　　年　　　　　　月　　　　　日（　　　　）　　</t>
    <rPh sb="2" eb="3">
      <t>レイ</t>
    </rPh>
    <rPh sb="3" eb="4">
      <t>ワ</t>
    </rPh>
    <rPh sb="9" eb="10">
      <t>ネン</t>
    </rPh>
    <rPh sb="16" eb="17">
      <t>ツキ</t>
    </rPh>
    <rPh sb="22" eb="23">
      <t>ヒ</t>
    </rPh>
    <phoneticPr fontId="2"/>
  </si>
  <si>
    <t>（出先職場用）</t>
    <rPh sb="1" eb="3">
      <t>デサキ</t>
    </rPh>
    <rPh sb="3" eb="5">
      <t>ショクバ</t>
    </rPh>
    <rPh sb="5" eb="6">
      <t>ヨウ</t>
    </rPh>
    <phoneticPr fontId="10"/>
  </si>
  <si>
    <t>※生協には常に在庫していないため、注文は午前11時にお願いします。それ以降は次の日発注になります。</t>
    <rPh sb="1" eb="3">
      <t>セイキョウ</t>
    </rPh>
    <rPh sb="5" eb="6">
      <t>ツネ</t>
    </rPh>
    <rPh sb="7" eb="9">
      <t>ザイコ</t>
    </rPh>
    <rPh sb="24" eb="25">
      <t>ジ</t>
    </rPh>
    <rPh sb="35" eb="37">
      <t>イコウ</t>
    </rPh>
    <rPh sb="38" eb="39">
      <t>ツギ</t>
    </rPh>
    <rPh sb="40" eb="41">
      <t>ヒ</t>
    </rPh>
    <rPh sb="41" eb="43">
      <t>ハッチュウ</t>
    </rPh>
    <phoneticPr fontId="10"/>
  </si>
  <si>
    <t>令和　　　　　年　　　　　　月　　　　　日（　　　　）　　</t>
    <rPh sb="0" eb="2">
      <t>レイワ</t>
    </rPh>
    <rPh sb="7" eb="8">
      <t>ネン</t>
    </rPh>
    <rPh sb="14" eb="15">
      <t>ツキ</t>
    </rPh>
    <rPh sb="20" eb="21">
      <t>ヒ</t>
    </rPh>
    <phoneticPr fontId="2"/>
  </si>
  <si>
    <t>令和　　　　年　　　　　　月　　　　　日（　　　　）　　</t>
    <rPh sb="0" eb="2">
      <t>レイワ</t>
    </rPh>
    <rPh sb="6" eb="7">
      <t>ネン</t>
    </rPh>
    <rPh sb="13" eb="14">
      <t>ツキ</t>
    </rPh>
    <rPh sb="19" eb="20">
      <t>ヒ</t>
    </rPh>
    <phoneticPr fontId="2"/>
  </si>
  <si>
    <t>県庁内線</t>
    <rPh sb="0" eb="4">
      <t>ケンチョウナイセン</t>
    </rPh>
    <phoneticPr fontId="10"/>
  </si>
  <si>
    <t>レターパックプラス</t>
    <phoneticPr fontId="2"/>
  </si>
  <si>
    <t>レターパックライト</t>
    <phoneticPr fontId="2"/>
  </si>
  <si>
    <t>スマートレター</t>
    <phoneticPr fontId="2"/>
  </si>
  <si>
    <t>縦120mm×横645mm×高さ105mm</t>
    <rPh sb="0" eb="1">
      <t>タテ</t>
    </rPh>
    <rPh sb="7" eb="8">
      <t>ヨコ</t>
    </rPh>
    <rPh sb="14" eb="15">
      <t>タカ</t>
    </rPh>
    <phoneticPr fontId="2"/>
  </si>
  <si>
    <t>縦80ｍｍ×横260ｍｍ×高さ450ｍｍ</t>
    <rPh sb="0" eb="1">
      <t>タテ</t>
    </rPh>
    <rPh sb="6" eb="7">
      <t>ヨコ</t>
    </rPh>
    <rPh sb="13" eb="14">
      <t>タカ</t>
    </rPh>
    <phoneticPr fontId="2"/>
  </si>
  <si>
    <t>縦160ｍｍ×横320ｍｍ×高さ440ｍｍ</t>
    <rPh sb="0" eb="1">
      <t>タテ</t>
    </rPh>
    <rPh sb="7" eb="8">
      <t>ヨコ</t>
    </rPh>
    <rPh sb="14" eb="15">
      <t>タカ</t>
    </rPh>
    <phoneticPr fontId="2"/>
  </si>
  <si>
    <t>※全品返品不可</t>
    <rPh sb="1" eb="3">
      <t>ゼンピン</t>
    </rPh>
    <rPh sb="3" eb="5">
      <t>ヘンピン</t>
    </rPh>
    <rPh sb="5" eb="7">
      <t>フカ</t>
    </rPh>
    <phoneticPr fontId="10"/>
  </si>
  <si>
    <t>弔事用85円普通切手　花文様</t>
    <rPh sb="0" eb="1">
      <t>チョウ</t>
    </rPh>
    <rPh sb="1" eb="2">
      <t>ジ</t>
    </rPh>
    <rPh sb="2" eb="3">
      <t>ヨウ</t>
    </rPh>
    <rPh sb="5" eb="6">
      <t>エン</t>
    </rPh>
    <rPh sb="6" eb="8">
      <t>フツウ</t>
    </rPh>
    <rPh sb="8" eb="10">
      <t>キッテ</t>
    </rPh>
    <rPh sb="11" eb="12">
      <t>ハナ</t>
    </rPh>
    <rPh sb="12" eb="14">
      <t>モンヨウ</t>
    </rPh>
    <phoneticPr fontId="2"/>
  </si>
  <si>
    <r>
      <t>※生協には常に在庫していないため、注文は</t>
    </r>
    <r>
      <rPr>
        <b/>
        <sz val="11"/>
        <color indexed="8"/>
        <rFont val="ＭＳ Ｐゴシック"/>
        <family val="3"/>
        <charset val="128"/>
      </rPr>
      <t>午前11時</t>
    </r>
    <r>
      <rPr>
        <sz val="11"/>
        <color indexed="8"/>
        <rFont val="ＭＳ Ｐゴシック"/>
        <family val="3"/>
        <charset val="128"/>
      </rPr>
      <t>までにお願いします。それ以降は次の日発注になります。</t>
    </r>
    <rPh sb="1" eb="3">
      <t>セイキョウ</t>
    </rPh>
    <rPh sb="5" eb="6">
      <t>ツネ</t>
    </rPh>
    <rPh sb="7" eb="9">
      <t>ザイコ</t>
    </rPh>
    <rPh sb="24" eb="25">
      <t>ジ</t>
    </rPh>
    <rPh sb="37" eb="39">
      <t>イコウ</t>
    </rPh>
    <rPh sb="40" eb="41">
      <t>ツギ</t>
    </rPh>
    <rPh sb="42" eb="43">
      <t>ヒ</t>
    </rPh>
    <rPh sb="43" eb="45">
      <t>ハッチュウ</t>
    </rPh>
    <phoneticPr fontId="10"/>
  </si>
  <si>
    <t>通常はがき（鳩）</t>
    <rPh sb="0" eb="2">
      <t>ツウジョウ</t>
    </rPh>
    <rPh sb="6" eb="7">
      <t>ハト</t>
    </rPh>
    <phoneticPr fontId="2"/>
  </si>
  <si>
    <t>通常はがき・インクジェット（小鳥）</t>
    <rPh sb="0" eb="2">
      <t>ツウジョウ</t>
    </rPh>
    <rPh sb="14" eb="16">
      <t>コトリ</t>
    </rPh>
    <phoneticPr fontId="2"/>
  </si>
  <si>
    <t>往復ハガキ（鶴）</t>
    <rPh sb="0" eb="2">
      <t>オウフク</t>
    </rPh>
    <rPh sb="6" eb="7">
      <t>ツル</t>
    </rPh>
    <phoneticPr fontId="2"/>
  </si>
  <si>
    <t>慶弔用85円普通切手</t>
    <rPh sb="0" eb="3">
      <t>ケイチョウヨウ</t>
    </rPh>
    <rPh sb="5" eb="6">
      <t>エン</t>
    </rPh>
    <rPh sb="6" eb="8">
      <t>フツウ</t>
    </rPh>
    <rPh sb="8" eb="10">
      <t>キッテ</t>
    </rPh>
    <phoneticPr fontId="2"/>
  </si>
  <si>
    <t>慶弔用110円普通切手</t>
    <rPh sb="0" eb="3">
      <t>ケイチョウヨウ</t>
    </rPh>
    <rPh sb="6" eb="7">
      <t>エン</t>
    </rPh>
    <rPh sb="7" eb="9">
      <t>フツウ</t>
    </rPh>
    <rPh sb="9" eb="11">
      <t>キッテ</t>
    </rPh>
    <phoneticPr fontId="2"/>
  </si>
  <si>
    <t>郵便書簡（紙飛行機）</t>
    <rPh sb="0" eb="2">
      <t>ユウビン</t>
    </rPh>
    <rPh sb="2" eb="4">
      <t>ショカン</t>
    </rPh>
    <rPh sb="5" eb="6">
      <t>カミ</t>
    </rPh>
    <rPh sb="6" eb="9">
      <t>ヒコウキ</t>
    </rPh>
    <phoneticPr fontId="10"/>
  </si>
  <si>
    <t>※ｼｰﾙﾀｲﾌﾟは、（８５円、１１０円）です。備考欄に記入下さい。</t>
    <phoneticPr fontId="10"/>
  </si>
  <si>
    <t>１１０円ｼｰﾙ</t>
    <rPh sb="3" eb="4">
      <t>エン</t>
    </rPh>
    <phoneticPr fontId="10"/>
  </si>
  <si>
    <t>85円ｼｰﾙ</t>
    <rPh sb="2" eb="3">
      <t>エン</t>
    </rPh>
    <phoneticPr fontId="10"/>
  </si>
  <si>
    <t>110円ｼｰﾙ</t>
    <rPh sb="3" eb="4">
      <t>エン</t>
    </rPh>
    <phoneticPr fontId="10"/>
  </si>
  <si>
    <t>※切手のシールタイプは、最小１０枚又は50枚単位の発注です。</t>
    <rPh sb="1" eb="3">
      <t>キッテ</t>
    </rPh>
    <rPh sb="12" eb="14">
      <t>サイショウ</t>
    </rPh>
    <rPh sb="16" eb="17">
      <t>マイ</t>
    </rPh>
    <rPh sb="17" eb="18">
      <t>マタ</t>
    </rPh>
    <rPh sb="21" eb="22">
      <t>マイ</t>
    </rPh>
    <rPh sb="22" eb="24">
      <t>タンイ</t>
    </rPh>
    <rPh sb="25" eb="27">
      <t>ハッチュウ</t>
    </rPh>
    <phoneticPr fontId="10"/>
  </si>
  <si>
    <t>防災行政無線電話、接続番号</t>
    <rPh sb="0" eb="2">
      <t>ボウサイ</t>
    </rPh>
    <rPh sb="2" eb="4">
      <t>ギョウセイ</t>
    </rPh>
    <rPh sb="4" eb="6">
      <t>ムセン</t>
    </rPh>
    <rPh sb="6" eb="8">
      <t>デンワ</t>
    </rPh>
    <rPh sb="9" eb="11">
      <t>セツゾク</t>
    </rPh>
    <rPh sb="11" eb="13">
      <t>バンゴウ</t>
    </rPh>
    <phoneticPr fontId="10"/>
  </si>
  <si>
    <t>円</t>
    <phoneticPr fontId="10"/>
  </si>
  <si>
    <t>自動車重量税印紙</t>
  </si>
  <si>
    <t>自動車重量税印紙</t>
    <rPh sb="0" eb="3">
      <t>ジドウシャ</t>
    </rPh>
    <rPh sb="3" eb="5">
      <t>ジュウリョウ</t>
    </rPh>
    <rPh sb="5" eb="6">
      <t>ゼイ</t>
    </rPh>
    <rPh sb="6" eb="8">
      <t>インシ</t>
    </rPh>
    <phoneticPr fontId="2"/>
  </si>
  <si>
    <t>価格</t>
    <rPh sb="0" eb="2">
      <t>カカク</t>
    </rPh>
    <phoneticPr fontId="10"/>
  </si>
  <si>
    <t>合計金額</t>
    <phoneticPr fontId="10"/>
  </si>
  <si>
    <t>2）弔事用の普通切手</t>
    <rPh sb="6" eb="8">
      <t>フツウ</t>
    </rPh>
    <rPh sb="8" eb="10">
      <t>キッテ</t>
    </rPh>
    <phoneticPr fontId="2"/>
  </si>
  <si>
    <t>3）慶弔用の普通切手</t>
    <rPh sb="2" eb="5">
      <t>ケイチョウヨウ</t>
    </rPh>
    <rPh sb="6" eb="8">
      <t>フツウ</t>
    </rPh>
    <rPh sb="8" eb="10">
      <t>キッテ</t>
    </rPh>
    <phoneticPr fontId="2"/>
  </si>
  <si>
    <t>4）かもメールはがき</t>
    <phoneticPr fontId="2"/>
  </si>
  <si>
    <t>5）年賀はがき</t>
    <rPh sb="2" eb="4">
      <t>ネンガ</t>
    </rPh>
    <phoneticPr fontId="2"/>
  </si>
  <si>
    <t>1)の合計</t>
    <rPh sb="3" eb="5">
      <t>ゴウケイ</t>
    </rPh>
    <phoneticPr fontId="10"/>
  </si>
  <si>
    <t>2．レターパックの申込み</t>
    <rPh sb="9" eb="11">
      <t>モウシコ</t>
    </rPh>
    <phoneticPr fontId="2"/>
  </si>
  <si>
    <t>3..．スマートレターの申込み</t>
    <rPh sb="12" eb="14">
      <t>モウシコ</t>
    </rPh>
    <phoneticPr fontId="2"/>
  </si>
  <si>
    <t>１～3の申込小計金額</t>
    <rPh sb="4" eb="6">
      <t>モウシコミ</t>
    </rPh>
    <rPh sb="6" eb="8">
      <t>ショウケイ</t>
    </rPh>
    <rPh sb="8" eb="10">
      <t>キンガク</t>
    </rPh>
    <phoneticPr fontId="10"/>
  </si>
  <si>
    <t>4．収入印紙の申込み</t>
    <rPh sb="2" eb="4">
      <t>シュウニュウ</t>
    </rPh>
    <rPh sb="4" eb="6">
      <t>インシ</t>
    </rPh>
    <rPh sb="7" eb="9">
      <t>モウシコ</t>
    </rPh>
    <phoneticPr fontId="2"/>
  </si>
  <si>
    <t>１～4の合計金額</t>
    <phoneticPr fontId="10"/>
  </si>
  <si>
    <t>4．印紙のみ申込小計金額</t>
    <rPh sb="2" eb="4">
      <t>インシ</t>
    </rPh>
    <rPh sb="6" eb="8">
      <t>モウシコ</t>
    </rPh>
    <rPh sb="8" eb="10">
      <t>ショウケイ</t>
    </rPh>
    <rPh sb="10" eb="12">
      <t>キンガク</t>
    </rPh>
    <phoneticPr fontId="10"/>
  </si>
  <si>
    <t>１）～5）</t>
    <phoneticPr fontId="2"/>
  </si>
  <si>
    <t>現金封筒　縦19.6ｍｍ×横11.8ｍｍ</t>
    <rPh sb="0" eb="2">
      <t>ゲンキン</t>
    </rPh>
    <rPh sb="2" eb="4">
      <t>フウトウ</t>
    </rPh>
    <rPh sb="5" eb="6">
      <t>タテ</t>
    </rPh>
    <rPh sb="13" eb="14">
      <t>ヨコ</t>
    </rPh>
    <phoneticPr fontId="10"/>
  </si>
  <si>
    <t>大型現金 封筒　縦21.5ｍｍ×横14.1ｍｍ</t>
    <rPh sb="0" eb="2">
      <t>オオガタ</t>
    </rPh>
    <rPh sb="2" eb="4">
      <t>ゲンキン</t>
    </rPh>
    <rPh sb="5" eb="7">
      <t>フウトウ</t>
    </rPh>
    <rPh sb="8" eb="9">
      <t>タテ</t>
    </rPh>
    <rPh sb="16" eb="17">
      <t>ヨコ</t>
    </rPh>
    <phoneticPr fontId="10"/>
  </si>
  <si>
    <t>品名コード</t>
    <rPh sb="0" eb="2">
      <t>ヒンメイ</t>
    </rPh>
    <phoneticPr fontId="10"/>
  </si>
  <si>
    <t>販売品</t>
    <rPh sb="0" eb="3">
      <t>ハンバイヒン</t>
    </rPh>
    <phoneticPr fontId="10"/>
  </si>
  <si>
    <t>ワイン箱・１本用</t>
    <rPh sb="3" eb="4">
      <t>ハコ</t>
    </rPh>
    <rPh sb="6" eb="7">
      <t>ホン</t>
    </rPh>
    <rPh sb="7" eb="8">
      <t>ヨウ</t>
    </rPh>
    <phoneticPr fontId="10"/>
  </si>
  <si>
    <t>ワイン箱・２本用</t>
    <rPh sb="3" eb="4">
      <t>ハコ</t>
    </rPh>
    <rPh sb="6" eb="7">
      <t>ホン</t>
    </rPh>
    <rPh sb="7" eb="8">
      <t>ヨウ</t>
    </rPh>
    <phoneticPr fontId="10"/>
  </si>
  <si>
    <t>酒箱・一升瓶１本用</t>
    <rPh sb="0" eb="1">
      <t>サケ</t>
    </rPh>
    <rPh sb="1" eb="2">
      <t>ハコ</t>
    </rPh>
    <rPh sb="3" eb="6">
      <t>イッショウビン</t>
    </rPh>
    <rPh sb="7" eb="8">
      <t>ホン</t>
    </rPh>
    <rPh sb="8" eb="9">
      <t>ヨウ</t>
    </rPh>
    <phoneticPr fontId="10"/>
  </si>
  <si>
    <t>酒箱・一升瓶２本用</t>
    <rPh sb="0" eb="1">
      <t>サケ</t>
    </rPh>
    <rPh sb="1" eb="2">
      <t>ハコ</t>
    </rPh>
    <rPh sb="3" eb="6">
      <t>イッショウビン</t>
    </rPh>
    <rPh sb="7" eb="8">
      <t>ホン</t>
    </rPh>
    <rPh sb="8" eb="9">
      <t>ヨウ</t>
    </rPh>
    <phoneticPr fontId="10"/>
  </si>
  <si>
    <t>ゴルフバックカバー</t>
    <phoneticPr fontId="10"/>
  </si>
  <si>
    <t>スノボードカバー</t>
    <phoneticPr fontId="10"/>
  </si>
  <si>
    <t>スキー板用カバー</t>
    <rPh sb="3" eb="4">
      <t>イタ</t>
    </rPh>
    <rPh sb="4" eb="5">
      <t>ヨウ</t>
    </rPh>
    <phoneticPr fontId="10"/>
  </si>
  <si>
    <t>キャスター対応カバー</t>
    <rPh sb="5" eb="7">
      <t>タイオウ</t>
    </rPh>
    <phoneticPr fontId="10"/>
  </si>
  <si>
    <t>ボストンバックカバー（大）</t>
    <rPh sb="11" eb="12">
      <t>ダイ</t>
    </rPh>
    <phoneticPr fontId="10"/>
  </si>
  <si>
    <t>ボストンバックカバー（中）</t>
    <rPh sb="11" eb="12">
      <t>チュウ</t>
    </rPh>
    <phoneticPr fontId="10"/>
  </si>
  <si>
    <t>箱・三角</t>
    <rPh sb="0" eb="1">
      <t>ハコ</t>
    </rPh>
    <rPh sb="2" eb="4">
      <t>サンカク</t>
    </rPh>
    <phoneticPr fontId="2"/>
  </si>
  <si>
    <t>クッション封筒（大）</t>
    <rPh sb="5" eb="7">
      <t>フウトウ</t>
    </rPh>
    <rPh sb="8" eb="9">
      <t>ダイ</t>
    </rPh>
    <phoneticPr fontId="10"/>
  </si>
  <si>
    <t>クッション封筒（小）</t>
    <rPh sb="5" eb="7">
      <t>フウトウ</t>
    </rPh>
    <rPh sb="8" eb="9">
      <t>ショウ</t>
    </rPh>
    <phoneticPr fontId="10"/>
  </si>
  <si>
    <t>ゆうパック・箱（１２０サイズ）</t>
    <rPh sb="6" eb="7">
      <t>ハコ</t>
    </rPh>
    <phoneticPr fontId="10"/>
  </si>
  <si>
    <t>ゆうパック・箱（１００サイズ）</t>
    <rPh sb="6" eb="7">
      <t>ハコ</t>
    </rPh>
    <phoneticPr fontId="10"/>
  </si>
  <si>
    <t>ゆうパック・箱（８０サイズ）</t>
    <rPh sb="6" eb="7">
      <t>ハコ</t>
    </rPh>
    <phoneticPr fontId="10"/>
  </si>
  <si>
    <t>ゆうパック・箱（６０サイズ）</t>
    <rPh sb="6" eb="7">
      <t>ハコ</t>
    </rPh>
    <phoneticPr fontId="10"/>
  </si>
  <si>
    <t>ゆうパック・袋（大）</t>
    <rPh sb="6" eb="7">
      <t>フクロ</t>
    </rPh>
    <rPh sb="8" eb="9">
      <t>ダイ</t>
    </rPh>
    <phoneticPr fontId="10"/>
  </si>
  <si>
    <t>ゆうパック・袋（小）</t>
    <rPh sb="6" eb="7">
      <t>フクロ</t>
    </rPh>
    <rPh sb="8" eb="9">
      <t>ショウ</t>
    </rPh>
    <phoneticPr fontId="10"/>
  </si>
  <si>
    <t>品名</t>
    <rPh sb="0" eb="2">
      <t>ヒンメイ</t>
    </rPh>
    <phoneticPr fontId="10"/>
  </si>
  <si>
    <t>縦35.0cm×横50.5ｃｍ×高さ34.5ｃｍ</t>
    <rPh sb="0" eb="1">
      <t>タテ</t>
    </rPh>
    <rPh sb="8" eb="9">
      <t>ヨコ</t>
    </rPh>
    <rPh sb="16" eb="17">
      <t>タカ</t>
    </rPh>
    <phoneticPr fontId="2"/>
  </si>
  <si>
    <t>縦33.5cm×横40.0ｃｍ×高さ22.5ｃｍ</t>
    <rPh sb="0" eb="1">
      <t>タテ</t>
    </rPh>
    <rPh sb="8" eb="9">
      <t>ヨコ</t>
    </rPh>
    <rPh sb="16" eb="17">
      <t>タカ</t>
    </rPh>
    <phoneticPr fontId="2"/>
  </si>
  <si>
    <t>縦26.5cm×横35.0ｃｍ×高さ18.5ｃｍ</t>
    <rPh sb="0" eb="1">
      <t>タテ</t>
    </rPh>
    <rPh sb="8" eb="9">
      <t>ヨコ</t>
    </rPh>
    <rPh sb="16" eb="17">
      <t>タカ</t>
    </rPh>
    <phoneticPr fontId="2"/>
  </si>
  <si>
    <t>縦18.5cm×横26.0ｃｍ×高さ15.5ｃｍ</t>
    <rPh sb="0" eb="1">
      <t>タテ</t>
    </rPh>
    <rPh sb="8" eb="9">
      <t>ヨコ</t>
    </rPh>
    <rPh sb="16" eb="17">
      <t>タカ</t>
    </rPh>
    <phoneticPr fontId="2"/>
  </si>
  <si>
    <t>2の合計</t>
    <rPh sb="2" eb="4">
      <t>ゴウケイ</t>
    </rPh>
    <phoneticPr fontId="10"/>
  </si>
  <si>
    <t>3の合計</t>
    <rPh sb="2" eb="4">
      <t>ゴウケイ</t>
    </rPh>
    <phoneticPr fontId="10"/>
  </si>
  <si>
    <t>※ゆうパック紙タイプ（大）については、１０個単位での販売になります。</t>
    <rPh sb="6" eb="7">
      <t>カミ</t>
    </rPh>
    <rPh sb="11" eb="12">
      <t>ダイ</t>
    </rPh>
    <rPh sb="21" eb="22">
      <t>コ</t>
    </rPh>
    <rPh sb="22" eb="24">
      <t>タンイ</t>
    </rPh>
    <rPh sb="26" eb="28">
      <t>ハンバイ</t>
    </rPh>
    <phoneticPr fontId="10"/>
  </si>
  <si>
    <t>縦360mm×横280mm</t>
    <rPh sb="0" eb="1">
      <t>タテ</t>
    </rPh>
    <rPh sb="7" eb="8">
      <t>ヨコ</t>
    </rPh>
    <phoneticPr fontId="2"/>
  </si>
  <si>
    <t>縦210mm×横275mm</t>
    <rPh sb="0" eb="1">
      <t>タテ</t>
    </rPh>
    <rPh sb="7" eb="8">
      <t>ヨコ</t>
    </rPh>
    <phoneticPr fontId="2"/>
  </si>
  <si>
    <t>縦135mm×横135mm×高さ445mm</t>
    <rPh sb="0" eb="1">
      <t>タテ</t>
    </rPh>
    <rPh sb="7" eb="8">
      <t>ヨコ</t>
    </rPh>
    <rPh sb="14" eb="15">
      <t>タカ</t>
    </rPh>
    <phoneticPr fontId="2"/>
  </si>
  <si>
    <t>縦135mm×横265mm×高さ445mm</t>
    <rPh sb="0" eb="1">
      <t>タテ</t>
    </rPh>
    <rPh sb="7" eb="8">
      <t>ヨコ</t>
    </rPh>
    <rPh sb="14" eb="15">
      <t>タカ</t>
    </rPh>
    <phoneticPr fontId="2"/>
  </si>
  <si>
    <t>縦110mm×横110mm×高さ315mm</t>
    <rPh sb="0" eb="1">
      <t>タテ</t>
    </rPh>
    <rPh sb="7" eb="8">
      <t>ヨコ</t>
    </rPh>
    <rPh sb="14" eb="15">
      <t>タカ</t>
    </rPh>
    <phoneticPr fontId="2"/>
  </si>
  <si>
    <t>縦110mm×横220mm×高さ315mm</t>
    <rPh sb="0" eb="1">
      <t>タテ</t>
    </rPh>
    <rPh sb="7" eb="8">
      <t>ヨコ</t>
    </rPh>
    <rPh sb="14" eb="15">
      <t>タカ</t>
    </rPh>
    <phoneticPr fontId="2"/>
  </si>
  <si>
    <t>縦1500mm×横680mm</t>
    <rPh sb="0" eb="1">
      <t>タテ</t>
    </rPh>
    <rPh sb="8" eb="9">
      <t>ヨコ</t>
    </rPh>
    <phoneticPr fontId="2"/>
  </si>
  <si>
    <t>縦1840mm×横550mm</t>
    <rPh sb="0" eb="1">
      <t>タテ</t>
    </rPh>
    <rPh sb="8" eb="9">
      <t>ヨコ</t>
    </rPh>
    <phoneticPr fontId="2"/>
  </si>
  <si>
    <t>縦2070mm×横340mm</t>
    <rPh sb="0" eb="1">
      <t>タテ</t>
    </rPh>
    <rPh sb="8" eb="9">
      <t>ヨコ</t>
    </rPh>
    <phoneticPr fontId="2"/>
  </si>
  <si>
    <t>縦400mm×横635mm×高さ560mm</t>
    <rPh sb="0" eb="1">
      <t>タテ</t>
    </rPh>
    <rPh sb="7" eb="8">
      <t>ヨコ</t>
    </rPh>
    <rPh sb="14" eb="15">
      <t>タカ</t>
    </rPh>
    <phoneticPr fontId="2"/>
  </si>
  <si>
    <t>縦400mm×横700mm×高さ520mm</t>
    <rPh sb="0" eb="1">
      <t>タテ</t>
    </rPh>
    <rPh sb="7" eb="8">
      <t>ヨコ</t>
    </rPh>
    <rPh sb="14" eb="15">
      <t>タカ</t>
    </rPh>
    <phoneticPr fontId="2"/>
  </si>
  <si>
    <t>縦395mm×横580mm×高さ450mm</t>
    <rPh sb="0" eb="1">
      <t>タテ</t>
    </rPh>
    <rPh sb="7" eb="8">
      <t>ヨコ</t>
    </rPh>
    <rPh sb="14" eb="15">
      <t>タカ</t>
    </rPh>
    <phoneticPr fontId="2"/>
  </si>
  <si>
    <t>1．郵便はがきの申込み</t>
    <rPh sb="2" eb="4">
      <t>ユウビン</t>
    </rPh>
    <rPh sb="8" eb="10">
      <t>モウシコ</t>
    </rPh>
    <phoneticPr fontId="2"/>
  </si>
  <si>
    <t>サイズ</t>
    <phoneticPr fontId="10"/>
  </si>
  <si>
    <t>総合計金額</t>
    <rPh sb="0" eb="1">
      <t>ソウ</t>
    </rPh>
    <phoneticPr fontId="10"/>
  </si>
  <si>
    <t>１．現金書留用封筒</t>
    <rPh sb="2" eb="4">
      <t>ゲンキン</t>
    </rPh>
    <rPh sb="4" eb="6">
      <t>カキトメ</t>
    </rPh>
    <rPh sb="6" eb="7">
      <t>ヨウ</t>
    </rPh>
    <rPh sb="7" eb="9">
      <t>フウトウ</t>
    </rPh>
    <phoneticPr fontId="2"/>
  </si>
  <si>
    <t>２．包装用品の申込み　</t>
    <rPh sb="2" eb="4">
      <t>ホウソウ</t>
    </rPh>
    <rPh sb="4" eb="6">
      <t>ヨウヒン</t>
    </rPh>
    <rPh sb="7" eb="9">
      <t>モウシコ</t>
    </rPh>
    <phoneticPr fontId="2"/>
  </si>
  <si>
    <t>※出先職場に定期配送便でお持ちしますが、注文は納品日より３日前までにお願い致します。</t>
    <rPh sb="1" eb="3">
      <t>デサキ</t>
    </rPh>
    <rPh sb="3" eb="5">
      <t>ショクバ</t>
    </rPh>
    <rPh sb="6" eb="8">
      <t>テイキ</t>
    </rPh>
    <rPh sb="8" eb="10">
      <t>ハイソウ</t>
    </rPh>
    <rPh sb="10" eb="11">
      <t>ビン</t>
    </rPh>
    <rPh sb="13" eb="14">
      <t>モ</t>
    </rPh>
    <rPh sb="20" eb="22">
      <t>チュウモン</t>
    </rPh>
    <rPh sb="23" eb="26">
      <t>ノウヒンビ</t>
    </rPh>
    <rPh sb="29" eb="30">
      <t>ヒ</t>
    </rPh>
    <rPh sb="30" eb="31">
      <t>マエ</t>
    </rPh>
    <rPh sb="35" eb="36">
      <t>ネガ</t>
    </rPh>
    <rPh sb="37" eb="38">
      <t>イタ</t>
    </rPh>
    <phoneticPr fontId="10"/>
  </si>
  <si>
    <t>１．現金書留用封筒</t>
    <rPh sb="2" eb="7">
      <t>ゲンキンカキトメヨウ</t>
    </rPh>
    <rPh sb="7" eb="9">
      <t>フウトウ</t>
    </rPh>
    <phoneticPr fontId="2"/>
  </si>
  <si>
    <t>２．包装用品　</t>
    <rPh sb="2" eb="4">
      <t>ホウソウ</t>
    </rPh>
    <rPh sb="4" eb="6">
      <t>ヨウヒン</t>
    </rPh>
    <phoneticPr fontId="2"/>
  </si>
  <si>
    <t>令和8年9月17日作成</t>
    <rPh sb="0" eb="1">
      <t>レイ</t>
    </rPh>
    <rPh sb="1" eb="2">
      <t>ワ</t>
    </rPh>
    <rPh sb="3" eb="4">
      <t>ネン</t>
    </rPh>
    <rPh sb="5" eb="6">
      <t>ツキ</t>
    </rPh>
    <rPh sb="8" eb="9">
      <t>ヒ</t>
    </rPh>
    <rPh sb="9" eb="11">
      <t>サクセイ</t>
    </rPh>
    <phoneticPr fontId="2"/>
  </si>
  <si>
    <t>１．自動車重量税印紙の申込み</t>
    <rPh sb="2" eb="5">
      <t>ジドウシャ</t>
    </rPh>
    <rPh sb="5" eb="8">
      <t>ジュウリョウゼイ</t>
    </rPh>
    <rPh sb="8" eb="10">
      <t>インシ</t>
    </rPh>
    <rPh sb="11" eb="13">
      <t>モウシコミ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</si>
</sst>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b/>
      <sz val="2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0" fillId="0" borderId="0" applyFont="0" applyFill="0" applyBorder="0" applyAlignment="0" applyProtection="0">
      <alignment vertical="center"/>
    </xf>
  </cellStyleXfs>
  <cellXfs count="302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2" xfId="0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12" xfId="0" applyBorder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7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0" fillId="0" borderId="26" xfId="0" applyBorder="1">
      <alignment vertical="center"/>
    </xf>
    <xf numFmtId="0" fontId="18" fillId="0" borderId="0" xfId="0" applyFont="1">
      <alignment vertical="center"/>
    </xf>
    <xf numFmtId="0" fontId="0" fillId="0" borderId="2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2" borderId="3" xfId="0" applyFill="1" applyBorder="1" applyAlignment="1">
      <alignment horizontal="right" vertical="center"/>
    </xf>
    <xf numFmtId="0" fontId="0" fillId="2" borderId="11" xfId="0" applyFill="1" applyBorder="1">
      <alignment vertical="center"/>
    </xf>
    <xf numFmtId="0" fontId="0" fillId="2" borderId="0" xfId="0" applyFill="1" applyAlignment="1">
      <alignment horizontal="right" vertical="center"/>
    </xf>
    <xf numFmtId="0" fontId="0" fillId="2" borderId="9" xfId="0" applyFill="1" applyBorder="1" applyAlignment="1">
      <alignment horizontal="center" vertical="center"/>
    </xf>
    <xf numFmtId="0" fontId="15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2" borderId="3" xfId="0" applyFill="1" applyBorder="1">
      <alignment vertical="center"/>
    </xf>
    <xf numFmtId="0" fontId="0" fillId="2" borderId="26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22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16" xfId="0" applyFill="1" applyBorder="1" applyAlignment="1">
      <alignment horizontal="right" vertical="center"/>
    </xf>
    <xf numFmtId="0" fontId="0" fillId="2" borderId="16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46" xfId="0" applyFill="1" applyBorder="1">
      <alignment vertical="center"/>
    </xf>
    <xf numFmtId="0" fontId="0" fillId="0" borderId="32" xfId="0" applyBorder="1">
      <alignment vertical="center"/>
    </xf>
    <xf numFmtId="0" fontId="0" fillId="2" borderId="27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45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0" fillId="2" borderId="25" xfId="0" applyFill="1" applyBorder="1">
      <alignment vertical="center"/>
    </xf>
    <xf numFmtId="0" fontId="0" fillId="2" borderId="53" xfId="0" applyFill="1" applyBorder="1">
      <alignment vertical="center"/>
    </xf>
    <xf numFmtId="0" fontId="0" fillId="2" borderId="54" xfId="0" applyFill="1" applyBorder="1">
      <alignment vertical="center"/>
    </xf>
    <xf numFmtId="0" fontId="0" fillId="2" borderId="7" xfId="0" applyFill="1" applyBorder="1">
      <alignment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3" xfId="0" applyBorder="1">
      <alignment vertical="center"/>
    </xf>
    <xf numFmtId="0" fontId="0" fillId="0" borderId="31" xfId="0" applyBorder="1">
      <alignment vertical="center"/>
    </xf>
    <xf numFmtId="0" fontId="17" fillId="0" borderId="0" xfId="0" applyFont="1">
      <alignment vertical="center"/>
    </xf>
    <xf numFmtId="0" fontId="15" fillId="0" borderId="0" xfId="0" applyFont="1">
      <alignment vertical="center"/>
    </xf>
    <xf numFmtId="0" fontId="21" fillId="2" borderId="26" xfId="0" applyFont="1" applyFill="1" applyBorder="1" applyAlignment="1">
      <alignment horizontal="center" vertical="center"/>
    </xf>
    <xf numFmtId="0" fontId="21" fillId="2" borderId="27" xfId="0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2" xfId="0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2" borderId="28" xfId="0" applyFill="1" applyBorder="1">
      <alignment vertical="center"/>
    </xf>
    <xf numFmtId="0" fontId="0" fillId="2" borderId="29" xfId="0" applyFill="1" applyBorder="1">
      <alignment vertical="center"/>
    </xf>
    <xf numFmtId="0" fontId="7" fillId="2" borderId="0" xfId="0" applyFont="1" applyFill="1" applyAlignment="1">
      <alignment horizontal="left" vertical="center"/>
    </xf>
    <xf numFmtId="0" fontId="0" fillId="2" borderId="30" xfId="0" applyFill="1" applyBorder="1">
      <alignment vertical="center"/>
    </xf>
    <xf numFmtId="0" fontId="0" fillId="2" borderId="33" xfId="0" applyFill="1" applyBorder="1">
      <alignment vertical="center"/>
    </xf>
    <xf numFmtId="0" fontId="0" fillId="2" borderId="31" xfId="0" applyFill="1" applyBorder="1">
      <alignment vertical="center"/>
    </xf>
    <xf numFmtId="0" fontId="15" fillId="2" borderId="36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top"/>
    </xf>
    <xf numFmtId="0" fontId="0" fillId="2" borderId="26" xfId="0" applyFill="1" applyBorder="1" applyAlignment="1">
      <alignment horizontal="right" vertical="center"/>
    </xf>
    <xf numFmtId="3" fontId="0" fillId="2" borderId="16" xfId="0" applyNumberFormat="1" applyFill="1" applyBorder="1" applyAlignment="1">
      <alignment horizontal="right" vertical="center"/>
    </xf>
    <xf numFmtId="3" fontId="9" fillId="2" borderId="25" xfId="0" applyNumberFormat="1" applyFont="1" applyFill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9" fillId="2" borderId="25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0" fontId="9" fillId="2" borderId="26" xfId="0" applyFont="1" applyFill="1" applyBorder="1" applyAlignment="1">
      <alignment horizontal="right" vertical="center"/>
    </xf>
    <xf numFmtId="0" fontId="0" fillId="2" borderId="49" xfId="0" applyFill="1" applyBorder="1" applyAlignment="1">
      <alignment horizontal="center" vertical="center"/>
    </xf>
    <xf numFmtId="0" fontId="19" fillId="0" borderId="0" xfId="0" applyFont="1">
      <alignment vertical="center"/>
    </xf>
    <xf numFmtId="38" fontId="11" fillId="2" borderId="0" xfId="1" applyFont="1" applyFill="1" applyBorder="1" applyAlignment="1">
      <alignment horizontal="center" vertical="center"/>
    </xf>
    <xf numFmtId="0" fontId="0" fillId="2" borderId="61" xfId="0" applyFill="1" applyBorder="1">
      <alignment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44" xfId="0" applyFont="1" applyFill="1" applyBorder="1" applyAlignment="1">
      <alignment horizontal="center" vertical="center"/>
    </xf>
    <xf numFmtId="0" fontId="21" fillId="2" borderId="43" xfId="0" applyFont="1" applyFill="1" applyBorder="1" applyAlignment="1">
      <alignment horizontal="center" vertical="center"/>
    </xf>
    <xf numFmtId="0" fontId="0" fillId="2" borderId="52" xfId="0" applyFill="1" applyBorder="1" applyAlignment="1">
      <alignment horizontal="right" vertical="center"/>
    </xf>
    <xf numFmtId="0" fontId="21" fillId="2" borderId="0" xfId="0" applyFont="1" applyFill="1" applyAlignment="1">
      <alignment horizontal="center" vertical="center"/>
    </xf>
    <xf numFmtId="0" fontId="0" fillId="2" borderId="63" xfId="0" applyFill="1" applyBorder="1" applyAlignment="1">
      <alignment horizontal="right" vertical="center"/>
    </xf>
    <xf numFmtId="0" fontId="0" fillId="0" borderId="51" xfId="0" applyBorder="1">
      <alignment vertical="center"/>
    </xf>
    <xf numFmtId="0" fontId="0" fillId="0" borderId="58" xfId="0" applyBorder="1">
      <alignment vertical="center"/>
    </xf>
    <xf numFmtId="0" fontId="0" fillId="2" borderId="48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3" xfId="0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38" fontId="12" fillId="2" borderId="0" xfId="1" applyFont="1" applyFill="1" applyBorder="1" applyAlignment="1">
      <alignment vertical="center"/>
    </xf>
    <xf numFmtId="0" fontId="12" fillId="0" borderId="13" xfId="0" applyFont="1" applyBorder="1" applyAlignment="1">
      <alignment horizontal="right" vertical="center"/>
    </xf>
    <xf numFmtId="38" fontId="12" fillId="2" borderId="0" xfId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38" fontId="12" fillId="2" borderId="0" xfId="1" applyFont="1" applyFill="1" applyBorder="1" applyAlignment="1">
      <alignment horizontal="right" vertical="center"/>
    </xf>
    <xf numFmtId="0" fontId="0" fillId="0" borderId="28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1" xfId="0" applyFont="1" applyBorder="1" applyAlignment="1">
      <alignment horizontal="right" vertical="center"/>
    </xf>
    <xf numFmtId="0" fontId="12" fillId="0" borderId="13" xfId="0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0" fontId="0" fillId="0" borderId="5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38" fontId="23" fillId="0" borderId="38" xfId="1" applyFont="1" applyBorder="1" applyAlignment="1">
      <alignment horizontal="right" vertical="center"/>
    </xf>
    <xf numFmtId="38" fontId="23" fillId="0" borderId="14" xfId="1" applyFont="1" applyBorder="1" applyAlignment="1">
      <alignment horizontal="right" vertical="center"/>
    </xf>
    <xf numFmtId="38" fontId="23" fillId="0" borderId="65" xfId="1" applyFont="1" applyBorder="1" applyAlignment="1">
      <alignment horizontal="right" vertical="center"/>
    </xf>
    <xf numFmtId="38" fontId="23" fillId="0" borderId="30" xfId="1" applyFont="1" applyBorder="1" applyAlignment="1">
      <alignment horizontal="right" vertical="center"/>
    </xf>
    <xf numFmtId="38" fontId="23" fillId="0" borderId="33" xfId="1" applyFont="1" applyBorder="1" applyAlignment="1">
      <alignment horizontal="right" vertical="center"/>
    </xf>
    <xf numFmtId="38" fontId="23" fillId="0" borderId="49" xfId="1" applyFont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24" fillId="0" borderId="29" xfId="0" applyFont="1" applyBorder="1" applyAlignment="1">
      <alignment horizontal="right" vertical="center"/>
    </xf>
    <xf numFmtId="0" fontId="24" fillId="0" borderId="33" xfId="0" applyFont="1" applyBorder="1" applyAlignment="1">
      <alignment horizontal="right" vertical="center"/>
    </xf>
    <xf numFmtId="0" fontId="24" fillId="0" borderId="31" xfId="0" applyFont="1" applyBorder="1" applyAlignment="1">
      <alignment horizontal="right" vertical="center"/>
    </xf>
    <xf numFmtId="38" fontId="12" fillId="0" borderId="11" xfId="1" applyFont="1" applyBorder="1" applyAlignment="1">
      <alignment horizontal="right" vertical="center"/>
    </xf>
    <xf numFmtId="38" fontId="12" fillId="0" borderId="13" xfId="1" applyFont="1" applyBorder="1" applyAlignment="1">
      <alignment horizontal="right" vertical="center"/>
    </xf>
    <xf numFmtId="38" fontId="12" fillId="0" borderId="12" xfId="1" applyFont="1" applyBorder="1" applyAlignment="1">
      <alignment horizontal="right" vertical="center"/>
    </xf>
    <xf numFmtId="38" fontId="14" fillId="2" borderId="1" xfId="1" applyFont="1" applyFill="1" applyBorder="1" applyAlignment="1">
      <alignment horizontal="right" vertical="center"/>
    </xf>
    <xf numFmtId="0" fontId="1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38" fontId="14" fillId="0" borderId="1" xfId="1" applyFont="1" applyBorder="1" applyAlignment="1">
      <alignment horizontal="right" vertical="center"/>
    </xf>
    <xf numFmtId="0" fontId="0" fillId="0" borderId="55" xfId="0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56" xfId="0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14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8" fillId="2" borderId="59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right" vertical="center"/>
    </xf>
    <xf numFmtId="0" fontId="0" fillId="2" borderId="13" xfId="0" applyFill="1" applyBorder="1" applyAlignment="1">
      <alignment horizontal="right" vertical="center"/>
    </xf>
    <xf numFmtId="0" fontId="0" fillId="2" borderId="41" xfId="0" applyFill="1" applyBorder="1" applyAlignment="1">
      <alignment horizontal="right"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0" fillId="2" borderId="7" xfId="0" applyFill="1" applyBorder="1" applyAlignment="1">
      <alignment horizontal="right" vertical="center"/>
    </xf>
    <xf numFmtId="0" fontId="0" fillId="2" borderId="40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38" fontId="11" fillId="2" borderId="34" xfId="1" applyFont="1" applyFill="1" applyBorder="1" applyAlignment="1">
      <alignment horizontal="right" vertical="center"/>
    </xf>
    <xf numFmtId="38" fontId="11" fillId="2" borderId="35" xfId="1" applyFont="1" applyFill="1" applyBorder="1" applyAlignment="1">
      <alignment horizontal="right" vertical="center"/>
    </xf>
    <xf numFmtId="38" fontId="11" fillId="2" borderId="36" xfId="1" applyFont="1" applyFill="1" applyBorder="1" applyAlignment="1">
      <alignment horizontal="right" vertical="center"/>
    </xf>
    <xf numFmtId="38" fontId="24" fillId="0" borderId="55" xfId="0" applyNumberFormat="1" applyFont="1" applyBorder="1" applyAlignment="1">
      <alignment horizontal="right" vertical="center"/>
    </xf>
    <xf numFmtId="0" fontId="24" fillId="0" borderId="56" xfId="0" applyFont="1" applyBorder="1" applyAlignment="1">
      <alignment horizontal="right" vertical="center"/>
    </xf>
    <xf numFmtId="0" fontId="7" fillId="2" borderId="0" xfId="0" applyFont="1" applyFill="1" applyAlignment="1">
      <alignment horizontal="left" vertical="top"/>
    </xf>
    <xf numFmtId="0" fontId="0" fillId="2" borderId="49" xfId="0" applyFill="1" applyBorder="1" applyAlignment="1">
      <alignment horizontal="center" vertical="center"/>
    </xf>
    <xf numFmtId="0" fontId="21" fillId="2" borderId="28" xfId="0" applyFont="1" applyFill="1" applyBorder="1" applyAlignment="1">
      <alignment horizontal="center" vertical="center"/>
    </xf>
    <xf numFmtId="0" fontId="21" fillId="2" borderId="32" xfId="0" applyFont="1" applyFill="1" applyBorder="1" applyAlignment="1">
      <alignment horizontal="center" vertical="center"/>
    </xf>
    <xf numFmtId="0" fontId="21" fillId="2" borderId="60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33" xfId="0" applyFont="1" applyFill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/>
    </xf>
    <xf numFmtId="38" fontId="12" fillId="2" borderId="28" xfId="1" applyFont="1" applyFill="1" applyBorder="1" applyAlignment="1">
      <alignment horizontal="right" vertical="center"/>
    </xf>
    <xf numFmtId="38" fontId="12" fillId="2" borderId="32" xfId="1" applyFont="1" applyFill="1" applyBorder="1" applyAlignment="1">
      <alignment horizontal="right" vertical="center"/>
    </xf>
    <xf numFmtId="38" fontId="12" fillId="2" borderId="29" xfId="1" applyFont="1" applyFill="1" applyBorder="1" applyAlignment="1">
      <alignment horizontal="right" vertical="center"/>
    </xf>
    <xf numFmtId="38" fontId="12" fillId="2" borderId="30" xfId="1" applyFont="1" applyFill="1" applyBorder="1" applyAlignment="1">
      <alignment horizontal="right" vertical="center"/>
    </xf>
    <xf numFmtId="38" fontId="12" fillId="2" borderId="33" xfId="1" applyFont="1" applyFill="1" applyBorder="1" applyAlignment="1">
      <alignment horizontal="right" vertical="center"/>
    </xf>
    <xf numFmtId="38" fontId="12" fillId="2" borderId="31" xfId="1" applyFont="1" applyFill="1" applyBorder="1" applyAlignment="1">
      <alignment horizontal="right" vertical="center"/>
    </xf>
    <xf numFmtId="0" fontId="15" fillId="2" borderId="51" xfId="0" applyFont="1" applyFill="1" applyBorder="1" applyAlignment="1">
      <alignment horizontal="left" vertical="center"/>
    </xf>
    <xf numFmtId="0" fontId="0" fillId="2" borderId="47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38" fontId="0" fillId="2" borderId="3" xfId="1" applyFont="1" applyFill="1" applyBorder="1" applyAlignment="1">
      <alignment horizontal="right" vertical="center"/>
    </xf>
    <xf numFmtId="38" fontId="0" fillId="2" borderId="4" xfId="1" applyFont="1" applyFill="1" applyBorder="1" applyAlignment="1">
      <alignment horizontal="right" vertical="center"/>
    </xf>
    <xf numFmtId="38" fontId="12" fillId="2" borderId="34" xfId="1" applyFont="1" applyFill="1" applyBorder="1" applyAlignment="1">
      <alignment horizontal="right" vertical="center"/>
    </xf>
    <xf numFmtId="38" fontId="12" fillId="2" borderId="35" xfId="1" applyFont="1" applyFill="1" applyBorder="1" applyAlignment="1">
      <alignment horizontal="right" vertical="center"/>
    </xf>
    <xf numFmtId="38" fontId="12" fillId="2" borderId="36" xfId="1" applyFont="1" applyFill="1" applyBorder="1" applyAlignment="1">
      <alignment horizontal="right" vertical="center"/>
    </xf>
    <xf numFmtId="0" fontId="15" fillId="2" borderId="23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44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0" fillId="2" borderId="52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1" fillId="2" borderId="44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9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46" xfId="0" applyFont="1" applyFill="1" applyBorder="1" applyAlignment="1">
      <alignment horizontal="center" vertical="center"/>
    </xf>
    <xf numFmtId="0" fontId="15" fillId="2" borderId="43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1" fillId="2" borderId="51" xfId="0" applyFont="1" applyFill="1" applyBorder="1" applyAlignment="1">
      <alignment horizontal="center" vertical="center"/>
    </xf>
    <xf numFmtId="0" fontId="21" fillId="2" borderId="62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37</xdr:row>
      <xdr:rowOff>50800</xdr:rowOff>
    </xdr:from>
    <xdr:to>
      <xdr:col>13</xdr:col>
      <xdr:colOff>444500</xdr:colOff>
      <xdr:row>68</xdr:row>
      <xdr:rowOff>165100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4112" t="17640" r="13041" b="7394"/>
        <a:stretch/>
      </xdr:blipFill>
      <xdr:spPr bwMode="auto">
        <a:xfrm>
          <a:off x="76200" y="6629400"/>
          <a:ext cx="9283700" cy="56261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76200</xdr:rowOff>
    </xdr:from>
    <xdr:to>
      <xdr:col>13</xdr:col>
      <xdr:colOff>495300</xdr:colOff>
      <xdr:row>35</xdr:row>
      <xdr:rowOff>114300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15124" t="15709" r="14785" b="7680"/>
        <a:stretch/>
      </xdr:blipFill>
      <xdr:spPr bwMode="auto">
        <a:xfrm>
          <a:off x="0" y="254000"/>
          <a:ext cx="9410700" cy="60833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165100</xdr:colOff>
      <xdr:row>74</xdr:row>
      <xdr:rowOff>12700</xdr:rowOff>
    </xdr:from>
    <xdr:to>
      <xdr:col>13</xdr:col>
      <xdr:colOff>431800</xdr:colOff>
      <xdr:row>105</xdr:row>
      <xdr:rowOff>139700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4939" t="34617" r="31033" b="17316"/>
        <a:stretch/>
      </xdr:blipFill>
      <xdr:spPr bwMode="auto">
        <a:xfrm>
          <a:off x="165100" y="13169900"/>
          <a:ext cx="9182100" cy="5638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88900</xdr:colOff>
      <xdr:row>108</xdr:row>
      <xdr:rowOff>127000</xdr:rowOff>
    </xdr:from>
    <xdr:to>
      <xdr:col>13</xdr:col>
      <xdr:colOff>355600</xdr:colOff>
      <xdr:row>140</xdr:row>
      <xdr:rowOff>12700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 rotWithShape="1">
        <a:blip xmlns:r="http://schemas.openxmlformats.org/officeDocument/2006/relationships" r:embed="rId4"/>
        <a:srcRect l="4939" t="22931" r="21331" b="22828"/>
        <a:stretch/>
      </xdr:blipFill>
      <xdr:spPr bwMode="auto">
        <a:xfrm>
          <a:off x="88900" y="19329400"/>
          <a:ext cx="9182100" cy="55753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AAE45-BB50-40A1-9284-A4C83C7B62FC}">
  <sheetPr>
    <tabColor rgb="FFFFFF00"/>
  </sheetPr>
  <dimension ref="A1:Z222"/>
  <sheetViews>
    <sheetView tabSelected="1" topLeftCell="A185" zoomScaleNormal="100" workbookViewId="0">
      <selection activeCell="B143" sqref="B143"/>
    </sheetView>
  </sheetViews>
  <sheetFormatPr defaultRowHeight="13.5" x14ac:dyDescent="0.15"/>
  <cols>
    <col min="1" max="1" width="1.25" customWidth="1"/>
    <col min="2" max="2" width="0.75" customWidth="1"/>
    <col min="3" max="3" width="0.875" customWidth="1"/>
    <col min="4" max="4" width="8.5" customWidth="1"/>
    <col min="5" max="5" width="7" customWidth="1"/>
    <col min="6" max="6" width="9.375" customWidth="1"/>
    <col min="7" max="7" width="7.125" customWidth="1"/>
    <col min="8" max="8" width="4.125" customWidth="1"/>
    <col min="9" max="9" width="7" customWidth="1"/>
    <col min="10" max="10" width="2.75" customWidth="1"/>
    <col min="11" max="11" width="6.5" customWidth="1"/>
    <col min="12" max="12" width="2.75" customWidth="1"/>
    <col min="13" max="13" width="6.375" customWidth="1"/>
    <col min="14" max="14" width="2.75" customWidth="1"/>
    <col min="15" max="15" width="6.875" customWidth="1"/>
    <col min="16" max="16" width="2.625" customWidth="1"/>
    <col min="17" max="17" width="6.375" customWidth="1"/>
    <col min="18" max="18" width="2.75" customWidth="1"/>
    <col min="19" max="19" width="7.25" customWidth="1"/>
    <col min="20" max="20" width="2.75" customWidth="1"/>
    <col min="21" max="21" width="6.75" customWidth="1"/>
    <col min="22" max="22" width="2.625" customWidth="1"/>
    <col min="23" max="23" width="6.75" customWidth="1"/>
    <col min="24" max="24" width="2.375" customWidth="1"/>
    <col min="25" max="25" width="6.5" customWidth="1"/>
    <col min="26" max="26" width="3.75" customWidth="1"/>
  </cols>
  <sheetData>
    <row r="1" spans="1:26" ht="6" customHeight="1" x14ac:dyDescent="0.15"/>
    <row r="2" spans="1:26" ht="16.5" customHeight="1" x14ac:dyDescent="0.15">
      <c r="A2" s="6" t="s">
        <v>27</v>
      </c>
      <c r="B2" s="6"/>
      <c r="C2" s="6"/>
      <c r="D2" s="6"/>
      <c r="E2" s="6"/>
      <c r="F2" s="6"/>
      <c r="G2" s="6"/>
      <c r="K2" s="110"/>
      <c r="L2" s="110" t="s">
        <v>38</v>
      </c>
      <c r="M2" s="66"/>
      <c r="S2" t="s">
        <v>145</v>
      </c>
    </row>
    <row r="3" spans="1:26" ht="31.5" customHeight="1" x14ac:dyDescent="0.15">
      <c r="A3" s="17" t="s">
        <v>34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7" t="s">
        <v>51</v>
      </c>
      <c r="R3" s="4"/>
      <c r="S3" s="4"/>
      <c r="U3" s="4"/>
      <c r="V3" s="4"/>
      <c r="W3" s="4"/>
    </row>
    <row r="4" spans="1:26" ht="15" customHeight="1" x14ac:dyDescent="0.15">
      <c r="A4" s="17"/>
      <c r="B4" s="4"/>
      <c r="C4" s="4"/>
      <c r="D4" s="58" t="s">
        <v>52</v>
      </c>
      <c r="E4" s="58"/>
      <c r="F4" s="58"/>
      <c r="G4" s="6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6" ht="6.75" customHeight="1" thickBot="1" x14ac:dyDescent="0.2"/>
    <row r="6" spans="1:26" ht="22.5" customHeight="1" x14ac:dyDescent="0.15">
      <c r="D6" s="141" t="s">
        <v>26</v>
      </c>
      <c r="E6" s="142"/>
      <c r="F6" s="178"/>
      <c r="G6" s="16" t="s">
        <v>53</v>
      </c>
      <c r="H6" s="36"/>
      <c r="I6" s="19"/>
      <c r="J6" s="19"/>
      <c r="K6" s="19"/>
      <c r="L6" s="19"/>
      <c r="M6" s="19"/>
      <c r="N6" s="20"/>
      <c r="O6" s="141" t="s">
        <v>28</v>
      </c>
      <c r="P6" s="142"/>
      <c r="Q6" s="142"/>
      <c r="R6" s="142"/>
      <c r="S6" s="142"/>
      <c r="T6" s="143"/>
    </row>
    <row r="7" spans="1:26" ht="22.5" customHeight="1" thickBot="1" x14ac:dyDescent="0.2">
      <c r="D7" s="155" t="s">
        <v>21</v>
      </c>
      <c r="E7" s="153"/>
      <c r="F7" s="156"/>
      <c r="G7" s="152"/>
      <c r="H7" s="153"/>
      <c r="I7" s="153"/>
      <c r="J7" s="153"/>
      <c r="K7" s="153"/>
      <c r="L7" s="153"/>
      <c r="M7" s="153"/>
      <c r="N7" s="154"/>
      <c r="O7" s="167" t="s">
        <v>29</v>
      </c>
      <c r="P7" s="168"/>
      <c r="Q7" s="168"/>
      <c r="R7" s="168"/>
      <c r="S7" s="168"/>
      <c r="T7" s="169"/>
    </row>
    <row r="8" spans="1:26" ht="22.5" customHeight="1" x14ac:dyDescent="0.15">
      <c r="D8" s="155" t="s">
        <v>22</v>
      </c>
      <c r="E8" s="153"/>
      <c r="F8" s="156"/>
      <c r="G8" s="152"/>
      <c r="H8" s="153"/>
      <c r="I8" s="153"/>
      <c r="J8" s="153"/>
      <c r="K8" s="153"/>
      <c r="L8" s="153"/>
      <c r="M8" s="153"/>
      <c r="N8" s="154"/>
      <c r="O8" s="141" t="s">
        <v>32</v>
      </c>
      <c r="P8" s="142"/>
      <c r="Q8" s="142"/>
      <c r="R8" s="142"/>
      <c r="S8" s="142"/>
      <c r="T8" s="143"/>
    </row>
    <row r="9" spans="1:26" ht="22.5" customHeight="1" thickBot="1" x14ac:dyDescent="0.2">
      <c r="D9" s="155" t="s">
        <v>23</v>
      </c>
      <c r="E9" s="153"/>
      <c r="F9" s="156"/>
      <c r="G9" s="152"/>
      <c r="H9" s="153"/>
      <c r="I9" s="153"/>
      <c r="J9" s="153"/>
      <c r="K9" s="153"/>
      <c r="L9" s="153"/>
      <c r="M9" s="153"/>
      <c r="N9" s="154"/>
      <c r="O9" s="157" t="s">
        <v>33</v>
      </c>
      <c r="P9" s="158"/>
      <c r="Q9" s="158"/>
      <c r="R9" s="158"/>
      <c r="S9" s="158"/>
      <c r="T9" s="182"/>
    </row>
    <row r="10" spans="1:26" ht="22.5" customHeight="1" thickBot="1" x14ac:dyDescent="0.2">
      <c r="D10" s="155" t="s">
        <v>24</v>
      </c>
      <c r="E10" s="153"/>
      <c r="F10" s="156"/>
      <c r="G10" s="152"/>
      <c r="H10" s="153"/>
      <c r="I10" s="153"/>
      <c r="J10" s="153"/>
      <c r="K10" s="153"/>
      <c r="L10" s="153"/>
      <c r="M10" s="153"/>
      <c r="N10" s="154"/>
      <c r="O10" s="141" t="s">
        <v>30</v>
      </c>
      <c r="P10" s="142"/>
      <c r="Q10" s="142"/>
      <c r="R10" s="142"/>
      <c r="S10" s="142"/>
      <c r="T10" s="143"/>
    </row>
    <row r="11" spans="1:26" ht="20.25" customHeight="1" thickBot="1" x14ac:dyDescent="0.2">
      <c r="D11" s="155" t="s">
        <v>55</v>
      </c>
      <c r="E11" s="153"/>
      <c r="F11" s="156"/>
      <c r="G11" s="152"/>
      <c r="H11" s="153"/>
      <c r="I11" s="153"/>
      <c r="J11" s="153"/>
      <c r="K11" s="153"/>
      <c r="L11" s="153"/>
      <c r="M11" s="153"/>
      <c r="N11" s="154"/>
      <c r="O11" s="67"/>
      <c r="P11" s="68"/>
      <c r="Q11" s="68"/>
      <c r="R11" s="68"/>
      <c r="S11" s="68"/>
      <c r="T11" s="69"/>
      <c r="V11" s="141" t="s">
        <v>91</v>
      </c>
      <c r="W11" s="142"/>
      <c r="X11" s="142"/>
      <c r="Y11" s="142"/>
      <c r="Z11" s="143"/>
    </row>
    <row r="12" spans="1:26" ht="20.25" customHeight="1" x14ac:dyDescent="0.15">
      <c r="D12" s="155" t="s">
        <v>76</v>
      </c>
      <c r="E12" s="153"/>
      <c r="F12" s="153"/>
      <c r="G12" s="156"/>
      <c r="H12" s="152"/>
      <c r="I12" s="153"/>
      <c r="J12" s="153"/>
      <c r="K12" s="153"/>
      <c r="L12" s="153"/>
      <c r="M12" s="153"/>
      <c r="N12" s="154"/>
      <c r="O12" s="141" t="s">
        <v>31</v>
      </c>
      <c r="P12" s="142"/>
      <c r="Q12" s="142"/>
      <c r="R12" s="142"/>
      <c r="S12" s="142"/>
      <c r="T12" s="143"/>
      <c r="V12" s="146">
        <f>SUM(S27+S36+S41+T58)</f>
        <v>0</v>
      </c>
      <c r="W12" s="147"/>
      <c r="X12" s="147"/>
      <c r="Y12" s="148"/>
      <c r="Z12" s="144" t="s">
        <v>77</v>
      </c>
    </row>
    <row r="13" spans="1:26" ht="20.25" customHeight="1" thickBot="1" x14ac:dyDescent="0.2">
      <c r="D13" s="155" t="s">
        <v>36</v>
      </c>
      <c r="E13" s="153"/>
      <c r="F13" s="156"/>
      <c r="G13" s="152"/>
      <c r="H13" s="153"/>
      <c r="I13" s="153"/>
      <c r="J13" s="153"/>
      <c r="K13" s="153"/>
      <c r="L13" s="153"/>
      <c r="M13" s="153"/>
      <c r="N13" s="154"/>
      <c r="O13" s="159"/>
      <c r="P13" s="179"/>
      <c r="Q13" s="179"/>
      <c r="R13" s="179"/>
      <c r="S13" s="179"/>
      <c r="T13" s="180"/>
      <c r="V13" s="149"/>
      <c r="W13" s="150"/>
      <c r="X13" s="150"/>
      <c r="Y13" s="151"/>
      <c r="Z13" s="145"/>
    </row>
    <row r="14" spans="1:26" ht="21.75" customHeight="1" thickBot="1" x14ac:dyDescent="0.2">
      <c r="D14" s="157" t="s">
        <v>42</v>
      </c>
      <c r="E14" s="158"/>
      <c r="F14" s="159"/>
      <c r="G14" s="181" t="s">
        <v>50</v>
      </c>
      <c r="H14" s="158"/>
      <c r="I14" s="158"/>
      <c r="J14" s="158"/>
      <c r="K14" s="158"/>
      <c r="L14" s="158"/>
      <c r="M14" s="158"/>
      <c r="N14" s="182"/>
    </row>
    <row r="15" spans="1:26" ht="20.25" customHeight="1" x14ac:dyDescent="0.15">
      <c r="B15" s="13"/>
      <c r="C15" s="13"/>
      <c r="D15" s="160" t="s">
        <v>43</v>
      </c>
      <c r="E15" s="161"/>
      <c r="F15" s="162"/>
      <c r="G15" s="92"/>
      <c r="H15" s="89"/>
      <c r="I15" s="89"/>
      <c r="J15" s="89"/>
      <c r="K15" s="89"/>
      <c r="L15" s="89"/>
      <c r="M15" s="89"/>
      <c r="N15" s="93"/>
      <c r="O15" s="94" t="s">
        <v>44</v>
      </c>
      <c r="P15" s="13"/>
      <c r="Q15" s="13"/>
      <c r="R15" s="13"/>
      <c r="S15" s="13" t="s">
        <v>47</v>
      </c>
      <c r="T15" s="13"/>
      <c r="U15" s="13"/>
      <c r="V15" s="13"/>
      <c r="W15" s="13"/>
      <c r="X15" s="13"/>
    </row>
    <row r="16" spans="1:26" ht="18" customHeight="1" thickBot="1" x14ac:dyDescent="0.2">
      <c r="B16" s="13"/>
      <c r="C16" s="13"/>
      <c r="D16" s="163"/>
      <c r="E16" s="164"/>
      <c r="F16" s="165"/>
      <c r="G16" s="95"/>
      <c r="H16" s="96"/>
      <c r="I16" s="96"/>
      <c r="J16" s="96"/>
      <c r="K16" s="96"/>
      <c r="L16" s="96"/>
      <c r="M16" s="96"/>
      <c r="N16" s="97"/>
      <c r="O16" s="94" t="s">
        <v>46</v>
      </c>
      <c r="P16" s="13"/>
      <c r="Q16" s="13"/>
      <c r="R16" s="13"/>
      <c r="S16" s="13"/>
      <c r="T16" s="13"/>
      <c r="U16" s="13"/>
      <c r="V16" s="13"/>
      <c r="W16" s="13"/>
      <c r="X16" s="13"/>
    </row>
    <row r="17" spans="1:26" ht="18" customHeight="1" x14ac:dyDescent="0.15">
      <c r="B17" s="13"/>
      <c r="C17" s="13"/>
      <c r="D17" s="87"/>
      <c r="E17" s="87"/>
      <c r="F17" s="87"/>
      <c r="G17" s="13"/>
      <c r="H17" s="13"/>
      <c r="I17" s="13"/>
      <c r="J17" s="13"/>
      <c r="K17" s="13"/>
      <c r="L17" s="13"/>
      <c r="M17" s="13"/>
      <c r="N17" s="13"/>
      <c r="O17" s="94"/>
      <c r="P17" s="13"/>
      <c r="Q17" s="13"/>
      <c r="R17" s="13"/>
      <c r="S17" s="13"/>
      <c r="T17" s="13"/>
      <c r="U17" s="13"/>
      <c r="V17" s="13"/>
      <c r="W17" s="13"/>
      <c r="X17" s="13"/>
    </row>
    <row r="18" spans="1:26" ht="14.25" x14ac:dyDescent="0.15">
      <c r="B18" s="14" t="s">
        <v>8</v>
      </c>
      <c r="C18" s="14"/>
      <c r="D18" s="13"/>
      <c r="E18" s="13"/>
      <c r="F18" s="13"/>
      <c r="G18" s="15" t="s">
        <v>75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spans="1:26" ht="15" thickBot="1" x14ac:dyDescent="0.2">
      <c r="A19" s="6"/>
      <c r="B19" s="14"/>
      <c r="C19" s="14" t="s">
        <v>9</v>
      </c>
      <c r="D19" s="6"/>
      <c r="E19" s="6"/>
      <c r="F19" s="6"/>
      <c r="G19" s="14" t="s">
        <v>71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76" t="s">
        <v>62</v>
      </c>
    </row>
    <row r="20" spans="1:26" x14ac:dyDescent="0.15">
      <c r="B20" s="13"/>
      <c r="C20" s="13"/>
      <c r="D20" s="291" t="s">
        <v>3</v>
      </c>
      <c r="E20" s="21">
        <v>1</v>
      </c>
      <c r="F20" s="43" t="s">
        <v>35</v>
      </c>
      <c r="G20" s="21">
        <v>2</v>
      </c>
      <c r="H20" s="43" t="s">
        <v>35</v>
      </c>
      <c r="I20" s="21">
        <v>5</v>
      </c>
      <c r="J20" s="43" t="s">
        <v>35</v>
      </c>
      <c r="K20" s="21">
        <v>10</v>
      </c>
      <c r="L20" s="43" t="s">
        <v>35</v>
      </c>
      <c r="M20" s="21">
        <v>16</v>
      </c>
      <c r="N20" s="43" t="s">
        <v>35</v>
      </c>
      <c r="O20" s="21">
        <v>20</v>
      </c>
      <c r="P20" s="43" t="s">
        <v>35</v>
      </c>
      <c r="Q20" s="21">
        <v>22</v>
      </c>
      <c r="R20" s="43" t="s">
        <v>35</v>
      </c>
      <c r="S20" s="21">
        <v>26</v>
      </c>
      <c r="T20" s="43" t="s">
        <v>35</v>
      </c>
      <c r="U20" s="21">
        <v>30</v>
      </c>
      <c r="V20" s="77" t="s">
        <v>35</v>
      </c>
      <c r="W20" s="21">
        <v>40</v>
      </c>
      <c r="X20" s="77" t="s">
        <v>35</v>
      </c>
      <c r="Y20" s="21">
        <v>50</v>
      </c>
      <c r="Z20" s="113" t="s">
        <v>35</v>
      </c>
    </row>
    <row r="21" spans="1:26" ht="24" customHeight="1" thickBot="1" x14ac:dyDescent="0.2">
      <c r="B21" s="13"/>
      <c r="C21" s="13"/>
      <c r="D21" s="292"/>
      <c r="E21" s="34"/>
      <c r="F21" s="44" t="s">
        <v>40</v>
      </c>
      <c r="G21" s="34"/>
      <c r="H21" s="44" t="s">
        <v>40</v>
      </c>
      <c r="I21" s="34"/>
      <c r="J21" s="44" t="s">
        <v>40</v>
      </c>
      <c r="K21" s="57"/>
      <c r="L21" s="44" t="s">
        <v>40</v>
      </c>
      <c r="M21" s="37"/>
      <c r="N21" s="44" t="s">
        <v>40</v>
      </c>
      <c r="O21" s="37"/>
      <c r="P21" s="44" t="s">
        <v>40</v>
      </c>
      <c r="Q21" s="37"/>
      <c r="R21" s="44" t="s">
        <v>40</v>
      </c>
      <c r="S21" s="34"/>
      <c r="T21" s="44" t="s">
        <v>40</v>
      </c>
      <c r="U21" s="34"/>
      <c r="V21" s="78" t="s">
        <v>40</v>
      </c>
      <c r="W21" s="34"/>
      <c r="X21" s="78" t="s">
        <v>40</v>
      </c>
      <c r="Y21" s="34"/>
      <c r="Z21" s="116" t="s">
        <v>40</v>
      </c>
    </row>
    <row r="22" spans="1:26" ht="14.25" thickTop="1" x14ac:dyDescent="0.15">
      <c r="B22" s="13"/>
      <c r="C22" s="13"/>
      <c r="D22" s="292"/>
      <c r="E22" s="32">
        <v>85</v>
      </c>
      <c r="F22" s="79" t="s">
        <v>35</v>
      </c>
      <c r="G22" s="124">
        <v>850</v>
      </c>
      <c r="H22" s="115" t="s">
        <v>35</v>
      </c>
      <c r="I22" s="23">
        <v>100</v>
      </c>
      <c r="J22" s="45" t="s">
        <v>35</v>
      </c>
      <c r="K22" s="23">
        <v>110</v>
      </c>
      <c r="L22" s="79" t="s">
        <v>35</v>
      </c>
      <c r="M22" s="124">
        <v>1100</v>
      </c>
      <c r="N22" s="115" t="s">
        <v>35</v>
      </c>
      <c r="O22" s="124">
        <v>5500</v>
      </c>
      <c r="P22" s="115" t="s">
        <v>35</v>
      </c>
      <c r="Q22" s="117">
        <v>140</v>
      </c>
      <c r="R22" s="45" t="s">
        <v>35</v>
      </c>
      <c r="S22" s="32">
        <v>180</v>
      </c>
      <c r="T22" s="45" t="s">
        <v>35</v>
      </c>
      <c r="U22" s="32">
        <v>270</v>
      </c>
      <c r="V22" s="79" t="s">
        <v>35</v>
      </c>
      <c r="W22" s="32">
        <v>300</v>
      </c>
      <c r="X22" s="45" t="s">
        <v>35</v>
      </c>
      <c r="Y22" s="32">
        <v>350</v>
      </c>
      <c r="Z22" s="115" t="s">
        <v>35</v>
      </c>
    </row>
    <row r="23" spans="1:26" ht="24.75" customHeight="1" thickBot="1" x14ac:dyDescent="0.2">
      <c r="B23" s="13"/>
      <c r="C23" s="13"/>
      <c r="D23" s="293"/>
      <c r="E23" s="24"/>
      <c r="F23" s="80" t="s">
        <v>40</v>
      </c>
      <c r="G23" s="123"/>
      <c r="H23" s="114" t="s">
        <v>40</v>
      </c>
      <c r="I23" s="122"/>
      <c r="J23" s="46" t="s">
        <v>40</v>
      </c>
      <c r="K23" s="24"/>
      <c r="L23" s="80" t="s">
        <v>40</v>
      </c>
      <c r="M23" s="123"/>
      <c r="N23" s="114" t="s">
        <v>40</v>
      </c>
      <c r="O23" s="123"/>
      <c r="P23" s="114" t="s">
        <v>40</v>
      </c>
      <c r="Q23" s="122"/>
      <c r="R23" s="46" t="s">
        <v>40</v>
      </c>
      <c r="S23" s="24"/>
      <c r="T23" s="46" t="s">
        <v>40</v>
      </c>
      <c r="U23" s="24"/>
      <c r="V23" s="80" t="s">
        <v>40</v>
      </c>
      <c r="W23" s="24"/>
      <c r="X23" s="46" t="s">
        <v>40</v>
      </c>
      <c r="Y23" s="85"/>
      <c r="Z23" s="114" t="s">
        <v>40</v>
      </c>
    </row>
    <row r="24" spans="1:26" ht="3" customHeight="1" x14ac:dyDescent="0.15">
      <c r="B24" s="13"/>
      <c r="C24" s="13"/>
      <c r="G24" s="294" t="s">
        <v>73</v>
      </c>
      <c r="H24" s="295"/>
      <c r="I24" s="13"/>
      <c r="J24" s="13"/>
      <c r="K24" s="13"/>
      <c r="L24" s="13"/>
      <c r="M24" s="166" t="s">
        <v>74</v>
      </c>
      <c r="N24" s="298"/>
      <c r="O24" s="299" t="s">
        <v>72</v>
      </c>
      <c r="P24" s="300"/>
      <c r="W24" s="13"/>
      <c r="Y24" s="120"/>
      <c r="Z24" s="121"/>
    </row>
    <row r="25" spans="1:26" ht="17.25" customHeight="1" thickBot="1" x14ac:dyDescent="0.2">
      <c r="G25" s="296"/>
      <c r="H25" s="297"/>
      <c r="I25" s="13"/>
      <c r="J25" s="13"/>
      <c r="K25" s="13"/>
      <c r="L25" s="13"/>
      <c r="M25" s="135"/>
      <c r="N25" s="188"/>
      <c r="O25" s="254"/>
      <c r="P25" s="301"/>
      <c r="W25" s="23"/>
      <c r="X25" s="118"/>
      <c r="Y25" s="119">
        <v>500</v>
      </c>
      <c r="Z25" s="115" t="s">
        <v>35</v>
      </c>
    </row>
    <row r="26" spans="1:26" ht="15" thickBot="1" x14ac:dyDescent="0.2">
      <c r="A26" s="6"/>
      <c r="X26" s="118"/>
      <c r="Y26" s="281"/>
      <c r="Z26" s="283" t="s">
        <v>40</v>
      </c>
    </row>
    <row r="27" spans="1:26" ht="14.25" thickBot="1" x14ac:dyDescent="0.2">
      <c r="B27" s="13"/>
      <c r="C27" s="13"/>
      <c r="Q27" s="160" t="s">
        <v>41</v>
      </c>
      <c r="R27" s="162"/>
      <c r="S27" s="257">
        <f>SUM(E20*E21+G20*G21+I20*I21+K20*K21+M20*M21+O20*O21+Q20*Q21+S20*S21+U20*U21+G22*G23+I22*I23+K22*K23+M22*M23+O22*O23+Q22*Q23+S22*S23+U22*U23+W20*W21+E22*E23+W22*W23+Y20*Y21+Y22*Y23+Y25*Y26)</f>
        <v>0</v>
      </c>
      <c r="T27" s="258"/>
      <c r="U27" s="259"/>
      <c r="V27" s="13"/>
      <c r="X27" s="13"/>
      <c r="Y27" s="282"/>
      <c r="Z27" s="284"/>
    </row>
    <row r="28" spans="1:26" ht="15.75" customHeight="1" thickBot="1" x14ac:dyDescent="0.2">
      <c r="B28" s="13"/>
      <c r="C28" s="13"/>
      <c r="Q28" s="163"/>
      <c r="R28" s="165"/>
      <c r="S28" s="260"/>
      <c r="T28" s="261"/>
      <c r="U28" s="262"/>
      <c r="V28" s="25" t="s">
        <v>35</v>
      </c>
      <c r="X28" s="13"/>
    </row>
    <row r="29" spans="1:26" ht="15.75" customHeight="1" x14ac:dyDescent="0.15">
      <c r="B29" s="13"/>
      <c r="C29" s="13"/>
      <c r="Q29" s="87"/>
      <c r="R29" s="87"/>
      <c r="S29" s="129"/>
      <c r="T29" s="129"/>
      <c r="U29" s="129"/>
      <c r="V29" s="25"/>
      <c r="X29" s="13"/>
    </row>
    <row r="30" spans="1:26" ht="12" customHeight="1" x14ac:dyDescent="0.15">
      <c r="B30" s="13"/>
      <c r="C30" s="13"/>
      <c r="X30" s="13"/>
    </row>
    <row r="31" spans="1:26" ht="15" thickBot="1" x14ac:dyDescent="0.2">
      <c r="B31" s="14" t="s">
        <v>87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W31" s="13"/>
      <c r="X31" s="13"/>
    </row>
    <row r="32" spans="1:26" ht="15" customHeight="1" x14ac:dyDescent="0.15">
      <c r="B32" s="13"/>
      <c r="C32" s="13"/>
      <c r="D32" s="285" t="s">
        <v>56</v>
      </c>
      <c r="E32" s="286"/>
      <c r="F32" s="286"/>
      <c r="G32" s="287"/>
      <c r="H32" s="264" t="s">
        <v>6</v>
      </c>
      <c r="I32" s="265"/>
      <c r="J32" s="265"/>
      <c r="K32" s="265"/>
      <c r="L32" s="265"/>
      <c r="M32" s="265"/>
      <c r="N32" s="265"/>
      <c r="O32" s="21">
        <v>600</v>
      </c>
      <c r="P32" s="89" t="s">
        <v>35</v>
      </c>
      <c r="Q32" s="83"/>
      <c r="R32" s="28" t="s">
        <v>4</v>
      </c>
      <c r="S32" s="83" t="s">
        <v>37</v>
      </c>
      <c r="T32" s="266">
        <f>SUM(O32*Q32)</f>
        <v>0</v>
      </c>
      <c r="U32" s="266"/>
      <c r="V32" s="267"/>
      <c r="W32" s="13"/>
      <c r="X32" s="13"/>
    </row>
    <row r="33" spans="2:24" ht="14.25" thickBot="1" x14ac:dyDescent="0.2">
      <c r="B33" s="13"/>
      <c r="C33" s="13"/>
      <c r="D33" s="288"/>
      <c r="E33" s="289"/>
      <c r="F33" s="289"/>
      <c r="G33" s="290"/>
      <c r="H33" s="35" t="s">
        <v>11</v>
      </c>
      <c r="I33" s="50"/>
      <c r="J33" s="35"/>
      <c r="K33" s="35"/>
      <c r="L33" s="35"/>
      <c r="M33" s="35"/>
      <c r="N33" s="35"/>
      <c r="O33" s="35"/>
      <c r="P33" s="35"/>
      <c r="Q33" s="35"/>
      <c r="R33" s="35"/>
      <c r="S33" s="50"/>
      <c r="T33" s="50"/>
      <c r="U33" s="50"/>
      <c r="V33" s="51"/>
      <c r="W33" s="13"/>
      <c r="X33" s="13"/>
    </row>
    <row r="34" spans="2:24" ht="15" customHeight="1" thickTop="1" x14ac:dyDescent="0.15">
      <c r="B34" s="13"/>
      <c r="C34" s="13"/>
      <c r="D34" s="271" t="s">
        <v>57</v>
      </c>
      <c r="E34" s="272"/>
      <c r="F34" s="272"/>
      <c r="G34" s="273"/>
      <c r="H34" s="277" t="s">
        <v>7</v>
      </c>
      <c r="I34" s="278"/>
      <c r="J34" s="278"/>
      <c r="K34" s="278"/>
      <c r="L34" s="278"/>
      <c r="M34" s="278"/>
      <c r="N34" s="278"/>
      <c r="O34" s="32">
        <v>430</v>
      </c>
      <c r="P34" s="13" t="s">
        <v>35</v>
      </c>
      <c r="Q34" s="33"/>
      <c r="R34" s="49" t="s">
        <v>4</v>
      </c>
      <c r="S34" s="38" t="s">
        <v>37</v>
      </c>
      <c r="T34" s="266">
        <f>SUM(O34*Q34)</f>
        <v>0</v>
      </c>
      <c r="U34" s="266"/>
      <c r="V34" s="267"/>
      <c r="W34" s="13"/>
      <c r="X34" s="13"/>
    </row>
    <row r="35" spans="2:24" ht="14.25" thickBot="1" x14ac:dyDescent="0.2">
      <c r="B35" s="13"/>
      <c r="C35" s="13"/>
      <c r="D35" s="274"/>
      <c r="E35" s="275"/>
      <c r="F35" s="275"/>
      <c r="G35" s="276"/>
      <c r="H35" s="279" t="s">
        <v>12</v>
      </c>
      <c r="I35" s="279"/>
      <c r="J35" s="279"/>
      <c r="K35" s="279"/>
      <c r="L35" s="279"/>
      <c r="M35" s="279"/>
      <c r="N35" s="279"/>
      <c r="O35" s="279"/>
      <c r="P35" s="279"/>
      <c r="Q35" s="279"/>
      <c r="R35" s="279"/>
      <c r="S35" s="279"/>
      <c r="T35" s="279"/>
      <c r="U35" s="279"/>
      <c r="V35" s="280"/>
      <c r="W35" s="13"/>
      <c r="X35" s="13"/>
    </row>
    <row r="36" spans="2:24" ht="15" thickBot="1" x14ac:dyDescent="0.2">
      <c r="B36" s="13"/>
      <c r="C36" s="13"/>
      <c r="D36" s="126"/>
      <c r="E36" s="126"/>
      <c r="F36" s="126"/>
      <c r="G36" s="126"/>
      <c r="H36" s="91"/>
      <c r="I36" s="91"/>
      <c r="J36" s="91"/>
      <c r="K36" s="91"/>
      <c r="L36" s="91"/>
      <c r="M36" s="91"/>
      <c r="N36" s="91"/>
      <c r="O36" s="91"/>
      <c r="P36" s="91"/>
      <c r="Q36" s="241" t="s">
        <v>122</v>
      </c>
      <c r="R36" s="243"/>
      <c r="S36" s="244">
        <f>SUM(T32+T34)</f>
        <v>0</v>
      </c>
      <c r="T36" s="245"/>
      <c r="U36" s="246"/>
      <c r="V36" s="25" t="s">
        <v>35</v>
      </c>
      <c r="W36" s="13"/>
      <c r="X36" s="13"/>
    </row>
    <row r="37" spans="2:24" ht="18.75" customHeight="1" x14ac:dyDescent="0.1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spans="2:24" ht="15" thickBot="1" x14ac:dyDescent="0.2">
      <c r="B38" s="14" t="s">
        <v>88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W38" s="13"/>
      <c r="X38" s="13"/>
    </row>
    <row r="39" spans="2:24" ht="15" customHeight="1" x14ac:dyDescent="0.15">
      <c r="B39" s="13"/>
      <c r="C39" s="13"/>
      <c r="D39" s="209" t="s">
        <v>58</v>
      </c>
      <c r="E39" s="210"/>
      <c r="F39" s="210"/>
      <c r="G39" s="214"/>
      <c r="H39" s="264" t="s">
        <v>7</v>
      </c>
      <c r="I39" s="265"/>
      <c r="J39" s="265"/>
      <c r="K39" s="265"/>
      <c r="L39" s="265"/>
      <c r="M39" s="265"/>
      <c r="N39" s="265"/>
      <c r="O39" s="21">
        <v>210</v>
      </c>
      <c r="P39" s="21" t="s">
        <v>35</v>
      </c>
      <c r="Q39" s="88"/>
      <c r="R39" s="28" t="s">
        <v>4</v>
      </c>
      <c r="S39" s="88" t="s">
        <v>37</v>
      </c>
      <c r="T39" s="266">
        <f>SUM(O39*Q39)</f>
        <v>0</v>
      </c>
      <c r="U39" s="266"/>
      <c r="V39" s="267"/>
      <c r="W39" s="13"/>
      <c r="X39" s="13"/>
    </row>
    <row r="40" spans="2:24" ht="14.25" thickBot="1" x14ac:dyDescent="0.2">
      <c r="B40" s="13"/>
      <c r="C40" s="13"/>
      <c r="D40" s="211"/>
      <c r="E40" s="212"/>
      <c r="F40" s="212"/>
      <c r="G40" s="215"/>
      <c r="H40" s="31" t="s">
        <v>10</v>
      </c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52"/>
      <c r="W40" s="13"/>
      <c r="X40" s="13"/>
    </row>
    <row r="41" spans="2:24" ht="15" thickBot="1" x14ac:dyDescent="0.2">
      <c r="B41" s="13"/>
      <c r="C41" s="13"/>
      <c r="D41" s="126"/>
      <c r="E41" s="126"/>
      <c r="F41" s="126"/>
      <c r="G41" s="126"/>
      <c r="H41" s="13"/>
      <c r="I41" s="13"/>
      <c r="J41" s="13"/>
      <c r="K41" s="13"/>
      <c r="L41" s="13"/>
      <c r="M41" s="13"/>
      <c r="N41" s="13"/>
      <c r="O41" s="13"/>
      <c r="P41" s="13"/>
      <c r="Q41" s="241" t="s">
        <v>123</v>
      </c>
      <c r="R41" s="243"/>
      <c r="S41" s="244">
        <f>SUM(T39)</f>
        <v>0</v>
      </c>
      <c r="T41" s="245"/>
      <c r="U41" s="246"/>
      <c r="V41" s="25" t="s">
        <v>35</v>
      </c>
      <c r="W41" s="13"/>
      <c r="X41" s="13"/>
    </row>
    <row r="42" spans="2:24" x14ac:dyDescent="0.15">
      <c r="B42" s="13"/>
      <c r="C42" s="13"/>
      <c r="D42" s="126"/>
      <c r="E42" s="126"/>
      <c r="F42" s="126"/>
      <c r="G42" s="126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</row>
    <row r="43" spans="2:24" ht="6.75" customHeight="1" x14ac:dyDescent="0.15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</row>
    <row r="44" spans="2:24" ht="6.75" customHeight="1" thickBo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spans="2:24" ht="22.5" customHeight="1" thickBot="1" x14ac:dyDescent="0.2">
      <c r="B45" s="13"/>
      <c r="C45" s="13"/>
      <c r="D45" s="170" t="s">
        <v>89</v>
      </c>
      <c r="E45" s="171"/>
      <c r="F45" s="171"/>
      <c r="G45" s="171"/>
      <c r="H45" s="171"/>
      <c r="I45" s="98"/>
      <c r="J45" s="268">
        <f>SUM(S27+S90+S36+S41)</f>
        <v>0</v>
      </c>
      <c r="K45" s="269"/>
      <c r="L45" s="269"/>
      <c r="M45" s="269"/>
      <c r="N45" s="270"/>
      <c r="O45" s="99" t="s">
        <v>35</v>
      </c>
      <c r="P45" s="13"/>
      <c r="Q45" s="99"/>
      <c r="R45" s="13"/>
      <c r="S45" s="13"/>
      <c r="T45" s="13"/>
      <c r="U45" s="13"/>
      <c r="V45" s="13"/>
      <c r="W45" s="13"/>
      <c r="X45" s="13"/>
    </row>
    <row r="46" spans="2:24" ht="22.5" customHeight="1" x14ac:dyDescent="0.15">
      <c r="B46" s="13"/>
      <c r="C46" s="13"/>
      <c r="D46" s="126"/>
      <c r="E46" s="126"/>
      <c r="F46" s="126"/>
      <c r="G46" s="126"/>
      <c r="H46" s="126"/>
      <c r="I46" s="126"/>
      <c r="J46" s="132"/>
      <c r="K46" s="132"/>
      <c r="L46" s="132"/>
      <c r="M46" s="132"/>
      <c r="N46" s="132"/>
      <c r="O46" s="99"/>
      <c r="P46" s="13"/>
      <c r="Q46" s="99"/>
      <c r="R46" s="13"/>
      <c r="S46" s="13"/>
      <c r="T46" s="13"/>
      <c r="U46" s="13"/>
      <c r="V46" s="13"/>
      <c r="W46" s="13"/>
      <c r="X46" s="13"/>
    </row>
    <row r="47" spans="2:24" ht="22.5" customHeight="1" x14ac:dyDescent="0.15">
      <c r="B47" s="13"/>
      <c r="C47" s="13"/>
      <c r="D47" s="126"/>
      <c r="E47" s="126"/>
      <c r="F47" s="126"/>
      <c r="G47" s="126"/>
      <c r="H47" s="126"/>
      <c r="I47" s="126"/>
      <c r="J47" s="127"/>
      <c r="K47" s="127"/>
      <c r="L47" s="127"/>
      <c r="M47" s="127"/>
      <c r="N47" s="127"/>
      <c r="O47" s="99"/>
      <c r="P47" s="13"/>
      <c r="Q47" s="99"/>
      <c r="R47" s="13"/>
      <c r="S47" s="13"/>
      <c r="T47" s="13"/>
      <c r="U47" s="13"/>
      <c r="V47" s="13"/>
      <c r="W47" s="13"/>
      <c r="X47" s="13"/>
    </row>
    <row r="48" spans="2:24" ht="5.25" customHeight="1" x14ac:dyDescent="0.15">
      <c r="B48" s="249" t="s">
        <v>90</v>
      </c>
      <c r="C48" s="249"/>
      <c r="D48" s="249"/>
      <c r="E48" s="249"/>
      <c r="F48" s="249"/>
      <c r="G48" s="249"/>
      <c r="H48" s="249"/>
      <c r="I48" s="100"/>
      <c r="J48" s="127"/>
      <c r="K48" s="127"/>
      <c r="L48" s="127"/>
      <c r="M48" s="127"/>
      <c r="N48" s="127"/>
      <c r="X48" s="13"/>
    </row>
    <row r="49" spans="1:24" ht="19.5" customHeight="1" thickBot="1" x14ac:dyDescent="0.2">
      <c r="B49" s="249"/>
      <c r="C49" s="249"/>
      <c r="D49" s="249"/>
      <c r="E49" s="249"/>
      <c r="F49" s="249"/>
      <c r="G49" s="249"/>
      <c r="H49" s="249"/>
      <c r="I49" s="100"/>
      <c r="J49" s="13"/>
      <c r="K49" s="13"/>
      <c r="L49" s="13"/>
      <c r="M49" s="13"/>
      <c r="N49" s="13"/>
      <c r="X49" s="13"/>
    </row>
    <row r="50" spans="1:24" ht="21" customHeight="1" x14ac:dyDescent="0.15">
      <c r="B50" s="13"/>
      <c r="C50" s="13"/>
      <c r="D50" s="160" t="s">
        <v>2</v>
      </c>
      <c r="E50" s="161"/>
      <c r="F50" s="174"/>
      <c r="G50" s="21">
        <v>10</v>
      </c>
      <c r="H50" s="41" t="s">
        <v>35</v>
      </c>
      <c r="I50" s="101">
        <v>50</v>
      </c>
      <c r="J50" s="41" t="s">
        <v>35</v>
      </c>
      <c r="K50" s="21">
        <v>100</v>
      </c>
      <c r="L50" s="41" t="s">
        <v>35</v>
      </c>
      <c r="M50" s="21">
        <v>120</v>
      </c>
      <c r="N50" s="41" t="s">
        <v>35</v>
      </c>
      <c r="O50" s="21">
        <v>200</v>
      </c>
      <c r="P50" s="41" t="s">
        <v>35</v>
      </c>
      <c r="Q50" s="21">
        <v>300</v>
      </c>
      <c r="R50" s="41" t="s">
        <v>35</v>
      </c>
      <c r="S50" s="21">
        <v>400</v>
      </c>
      <c r="T50" s="41" t="s">
        <v>35</v>
      </c>
      <c r="U50" s="101">
        <v>500</v>
      </c>
      <c r="V50" s="53" t="s">
        <v>35</v>
      </c>
      <c r="W50" s="23"/>
      <c r="X50" s="13"/>
    </row>
    <row r="51" spans="1:24" ht="18" customHeight="1" thickBot="1" x14ac:dyDescent="0.2">
      <c r="B51" s="13"/>
      <c r="C51" s="13"/>
      <c r="D51" s="175"/>
      <c r="E51" s="176"/>
      <c r="F51" s="177"/>
      <c r="G51" s="34"/>
      <c r="H51" s="42" t="s">
        <v>40</v>
      </c>
      <c r="I51" s="34"/>
      <c r="J51" s="42" t="s">
        <v>40</v>
      </c>
      <c r="K51" s="34"/>
      <c r="L51" s="42" t="s">
        <v>40</v>
      </c>
      <c r="M51" s="34"/>
      <c r="N51" s="42" t="s">
        <v>40</v>
      </c>
      <c r="O51" s="34"/>
      <c r="P51" s="42" t="s">
        <v>40</v>
      </c>
      <c r="Q51" s="34"/>
      <c r="R51" s="42" t="s">
        <v>40</v>
      </c>
      <c r="S51" s="34"/>
      <c r="T51" s="42" t="s">
        <v>40</v>
      </c>
      <c r="U51" s="37"/>
      <c r="V51" s="54" t="s">
        <v>40</v>
      </c>
      <c r="W51" s="87"/>
      <c r="X51" s="13"/>
    </row>
    <row r="52" spans="1:24" ht="21" customHeight="1" thickTop="1" x14ac:dyDescent="0.15">
      <c r="B52" s="13"/>
      <c r="C52" s="13"/>
      <c r="D52" s="175"/>
      <c r="E52" s="176"/>
      <c r="F52" s="177"/>
      <c r="G52" s="32">
        <v>600</v>
      </c>
      <c r="H52" s="47" t="s">
        <v>35</v>
      </c>
      <c r="I52" s="102">
        <v>1000</v>
      </c>
      <c r="J52" s="47" t="s">
        <v>35</v>
      </c>
      <c r="K52" s="102">
        <v>2000</v>
      </c>
      <c r="L52" s="47" t="s">
        <v>35</v>
      </c>
      <c r="M52" s="102">
        <v>3000</v>
      </c>
      <c r="N52" s="47" t="s">
        <v>35</v>
      </c>
      <c r="O52" s="102">
        <v>4000</v>
      </c>
      <c r="P52" s="47" t="s">
        <v>35</v>
      </c>
      <c r="Q52" s="102">
        <v>5000</v>
      </c>
      <c r="R52" s="47" t="s">
        <v>35</v>
      </c>
      <c r="S52" s="102">
        <v>6000</v>
      </c>
      <c r="T52" s="47" t="s">
        <v>35</v>
      </c>
      <c r="U52" s="103">
        <v>8000</v>
      </c>
      <c r="V52" s="55" t="s">
        <v>35</v>
      </c>
      <c r="W52" s="23"/>
      <c r="X52" s="13"/>
    </row>
    <row r="53" spans="1:24" ht="18" customHeight="1" thickBot="1" x14ac:dyDescent="0.2">
      <c r="B53" s="13"/>
      <c r="C53" s="13"/>
      <c r="D53" s="175"/>
      <c r="E53" s="176"/>
      <c r="F53" s="177"/>
      <c r="G53" s="34"/>
      <c r="H53" s="42" t="s">
        <v>40</v>
      </c>
      <c r="I53" s="34"/>
      <c r="J53" s="42" t="s">
        <v>40</v>
      </c>
      <c r="K53" s="34"/>
      <c r="L53" s="42" t="s">
        <v>40</v>
      </c>
      <c r="M53" s="34"/>
      <c r="N53" s="42" t="s">
        <v>40</v>
      </c>
      <c r="O53" s="34"/>
      <c r="P53" s="42" t="s">
        <v>40</v>
      </c>
      <c r="Q53" s="34"/>
      <c r="R53" s="42" t="s">
        <v>40</v>
      </c>
      <c r="S53" s="34"/>
      <c r="T53" s="42" t="s">
        <v>40</v>
      </c>
      <c r="U53" s="37"/>
      <c r="V53" s="54" t="s">
        <v>40</v>
      </c>
      <c r="W53" s="87"/>
      <c r="X53" s="13"/>
    </row>
    <row r="54" spans="1:24" ht="21" customHeight="1" thickTop="1" x14ac:dyDescent="0.15">
      <c r="B54" s="13"/>
      <c r="C54" s="13"/>
      <c r="D54" s="175"/>
      <c r="E54" s="176"/>
      <c r="F54" s="177"/>
      <c r="G54" s="104">
        <v>10000</v>
      </c>
      <c r="H54" s="47" t="s">
        <v>35</v>
      </c>
      <c r="I54" s="104">
        <v>20000</v>
      </c>
      <c r="J54" s="47" t="s">
        <v>35</v>
      </c>
      <c r="K54" s="104">
        <v>30000</v>
      </c>
      <c r="L54" s="47" t="s">
        <v>35</v>
      </c>
      <c r="M54" s="104">
        <v>40000</v>
      </c>
      <c r="N54" s="47" t="s">
        <v>35</v>
      </c>
      <c r="O54" s="104">
        <v>50000</v>
      </c>
      <c r="P54" s="47" t="s">
        <v>35</v>
      </c>
      <c r="Q54" s="104">
        <v>60000</v>
      </c>
      <c r="R54" s="47" t="s">
        <v>35</v>
      </c>
      <c r="S54" s="104">
        <v>100000</v>
      </c>
      <c r="T54" s="47" t="s">
        <v>35</v>
      </c>
      <c r="U54" s="105"/>
      <c r="V54" s="55" t="s">
        <v>35</v>
      </c>
      <c r="W54" s="106"/>
      <c r="X54" s="13"/>
    </row>
    <row r="55" spans="1:24" ht="18" customHeight="1" thickBot="1" x14ac:dyDescent="0.2">
      <c r="B55" s="13"/>
      <c r="C55" s="13"/>
      <c r="D55" s="163"/>
      <c r="E55" s="164"/>
      <c r="F55" s="250"/>
      <c r="G55" s="24"/>
      <c r="H55" s="48" t="s">
        <v>40</v>
      </c>
      <c r="I55" s="24"/>
      <c r="J55" s="48" t="s">
        <v>40</v>
      </c>
      <c r="K55" s="24"/>
      <c r="L55" s="48" t="s">
        <v>40</v>
      </c>
      <c r="M55" s="24"/>
      <c r="N55" s="48" t="s">
        <v>40</v>
      </c>
      <c r="O55" s="24"/>
      <c r="P55" s="48" t="s">
        <v>40</v>
      </c>
      <c r="Q55" s="24"/>
      <c r="R55" s="48" t="s">
        <v>40</v>
      </c>
      <c r="S55" s="24"/>
      <c r="T55" s="48" t="s">
        <v>40</v>
      </c>
      <c r="U55" s="84"/>
      <c r="V55" s="56" t="s">
        <v>40</v>
      </c>
      <c r="W55" s="87"/>
      <c r="X55" s="13"/>
    </row>
    <row r="56" spans="1:24" ht="21" customHeight="1" x14ac:dyDescent="0.15">
      <c r="B56" s="13"/>
      <c r="C56" s="13"/>
      <c r="D56" s="251" t="s">
        <v>49</v>
      </c>
      <c r="E56" s="252"/>
      <c r="F56" s="253"/>
      <c r="G56" s="107">
        <v>1</v>
      </c>
      <c r="H56" s="41" t="s">
        <v>35</v>
      </c>
      <c r="I56" s="107">
        <v>2</v>
      </c>
      <c r="J56" s="41" t="s">
        <v>35</v>
      </c>
      <c r="K56" s="107">
        <v>5</v>
      </c>
      <c r="L56" s="41" t="s">
        <v>35</v>
      </c>
      <c r="M56" s="107">
        <v>20</v>
      </c>
      <c r="N56" s="41" t="s">
        <v>35</v>
      </c>
      <c r="O56" s="107">
        <v>30</v>
      </c>
      <c r="P56" s="41" t="s">
        <v>35</v>
      </c>
      <c r="Q56" s="107">
        <v>40</v>
      </c>
      <c r="R56" s="41" t="s">
        <v>35</v>
      </c>
      <c r="S56" s="107">
        <v>60</v>
      </c>
      <c r="T56" s="41" t="s">
        <v>35</v>
      </c>
      <c r="U56" s="108">
        <v>80</v>
      </c>
      <c r="V56" s="53" t="s">
        <v>35</v>
      </c>
      <c r="W56" s="13"/>
      <c r="X56" s="13"/>
    </row>
    <row r="57" spans="1:24" ht="18" customHeight="1" thickBot="1" x14ac:dyDescent="0.2">
      <c r="B57" s="13"/>
      <c r="C57" s="13"/>
      <c r="D57" s="254"/>
      <c r="E57" s="255"/>
      <c r="F57" s="256"/>
      <c r="G57" s="109"/>
      <c r="H57" s="48" t="s">
        <v>40</v>
      </c>
      <c r="I57" s="24"/>
      <c r="J57" s="48" t="s">
        <v>40</v>
      </c>
      <c r="K57" s="24"/>
      <c r="L57" s="48" t="s">
        <v>40</v>
      </c>
      <c r="M57" s="24"/>
      <c r="N57" s="48" t="s">
        <v>40</v>
      </c>
      <c r="O57" s="24"/>
      <c r="P57" s="48" t="s">
        <v>40</v>
      </c>
      <c r="Q57" s="24"/>
      <c r="R57" s="48" t="s">
        <v>40</v>
      </c>
      <c r="S57" s="24"/>
      <c r="T57" s="48" t="s">
        <v>40</v>
      </c>
      <c r="U57" s="84"/>
      <c r="V57" s="56" t="s">
        <v>40</v>
      </c>
      <c r="W57" s="13"/>
      <c r="X57" s="13"/>
    </row>
    <row r="58" spans="1:24" ht="5.25" customHeight="1" x14ac:dyDescent="0.15">
      <c r="O58" s="209" t="s">
        <v>92</v>
      </c>
      <c r="P58" s="210"/>
      <c r="Q58" s="210"/>
      <c r="R58" s="210"/>
      <c r="S58" s="214"/>
      <c r="T58" s="257">
        <f>SUM(G50*G51+I50*I51+K50*K51+M50*M51+O50*O51+Q50*Q51+S50*S51+U50*U51+G52*G53+I52*I53+K52*K53+M52*M53+O52*O53+Q52*Q53+S52*S53+U52*U53+G54*G55+I54*I55+K54*K55+M54*M55+O54*O55+Q54*Q55+S54*S55+U54*U55+G56*G57+I56*I57+K56*K57+M56*M57+O56*O57+Q56*Q57+S56*S57+U56*U57)</f>
        <v>0</v>
      </c>
      <c r="U58" s="258"/>
      <c r="V58" s="259"/>
      <c r="W58" s="263" t="s">
        <v>35</v>
      </c>
    </row>
    <row r="59" spans="1:24" ht="19.5" customHeight="1" thickBot="1" x14ac:dyDescent="0.2">
      <c r="O59" s="211"/>
      <c r="P59" s="212"/>
      <c r="Q59" s="212"/>
      <c r="R59" s="212"/>
      <c r="S59" s="215"/>
      <c r="T59" s="260"/>
      <c r="U59" s="261"/>
      <c r="V59" s="262"/>
      <c r="W59" s="263"/>
    </row>
    <row r="60" spans="1:24" ht="19.5" customHeight="1" x14ac:dyDescent="0.15"/>
    <row r="61" spans="1:24" ht="19.5" customHeight="1" x14ac:dyDescent="0.15"/>
    <row r="62" spans="1:24" ht="19.5" customHeight="1" x14ac:dyDescent="0.15"/>
    <row r="63" spans="1:24" ht="24" customHeight="1" x14ac:dyDescent="0.15"/>
    <row r="64" spans="1:24" ht="4.5" customHeight="1" x14ac:dyDescent="0.15">
      <c r="A64" s="173"/>
      <c r="B64" s="173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</row>
    <row r="65" spans="1:24" ht="17.25" customHeight="1" x14ac:dyDescent="0.15">
      <c r="A65" s="173" t="s">
        <v>25</v>
      </c>
      <c r="B65" s="173"/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</row>
    <row r="66" spans="1:24" ht="17.25" customHeight="1" x14ac:dyDescent="0.15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</row>
    <row r="67" spans="1:24" ht="17.25" customHeight="1" x14ac:dyDescent="0.15">
      <c r="A67" s="172" t="s">
        <v>38</v>
      </c>
      <c r="B67" s="172"/>
      <c r="C67" s="172"/>
      <c r="D67" s="172"/>
      <c r="E67" s="172"/>
      <c r="F67" s="172"/>
      <c r="G67" s="172"/>
      <c r="H67" s="172"/>
      <c r="I67" s="172"/>
      <c r="J67" s="172"/>
      <c r="K67" s="172"/>
      <c r="L67" s="172"/>
      <c r="M67" s="172"/>
      <c r="N67" s="172"/>
      <c r="O67" s="172"/>
      <c r="P67" s="172"/>
      <c r="Q67" s="172"/>
      <c r="R67" s="172"/>
      <c r="S67" s="172"/>
      <c r="T67" s="172"/>
      <c r="U67" s="172"/>
      <c r="V67" s="172"/>
      <c r="W67" s="172"/>
      <c r="X67" s="172"/>
    </row>
    <row r="68" spans="1:24" ht="17.25" customHeight="1" x14ac:dyDescent="0.15">
      <c r="A68" s="6" t="s">
        <v>27</v>
      </c>
      <c r="B68" s="6"/>
      <c r="C68" s="6"/>
      <c r="D68" s="6"/>
      <c r="E68" s="6"/>
      <c r="F68" s="6"/>
      <c r="G68" s="6"/>
      <c r="M68" s="66"/>
      <c r="Q68" t="s">
        <v>145</v>
      </c>
      <c r="W68" s="70"/>
    </row>
    <row r="69" spans="1:24" ht="17.25" customHeight="1" x14ac:dyDescent="0.15">
      <c r="A69" s="17" t="s">
        <v>34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17" t="s">
        <v>51</v>
      </c>
      <c r="R69" s="4"/>
      <c r="S69" s="4"/>
      <c r="T69" s="4"/>
      <c r="U69" s="4"/>
      <c r="V69" s="4"/>
      <c r="W69" s="70"/>
    </row>
    <row r="70" spans="1:24" ht="17.25" customHeight="1" x14ac:dyDescent="0.15">
      <c r="A70" s="17"/>
      <c r="B70" s="4"/>
      <c r="C70" s="4"/>
      <c r="D70" s="58" t="s">
        <v>39</v>
      </c>
      <c r="E70" s="58"/>
      <c r="F70" s="58"/>
      <c r="G70" s="6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70"/>
    </row>
    <row r="71" spans="1:24" ht="17.25" customHeight="1" thickBot="1" x14ac:dyDescent="0.2">
      <c r="W71" s="70"/>
    </row>
    <row r="72" spans="1:24" ht="22.5" customHeight="1" x14ac:dyDescent="0.15">
      <c r="D72" s="141" t="s">
        <v>26</v>
      </c>
      <c r="E72" s="142"/>
      <c r="F72" s="178"/>
      <c r="G72" s="16" t="s">
        <v>53</v>
      </c>
      <c r="H72" s="36"/>
      <c r="I72" s="19"/>
      <c r="J72" s="19"/>
      <c r="K72" s="19"/>
      <c r="L72" s="19"/>
      <c r="M72" s="19"/>
      <c r="N72" s="20"/>
      <c r="O72" s="141" t="s">
        <v>28</v>
      </c>
      <c r="P72" s="142"/>
      <c r="Q72" s="142"/>
      <c r="R72" s="142"/>
      <c r="S72" s="142"/>
      <c r="T72" s="143"/>
      <c r="W72" s="70"/>
    </row>
    <row r="73" spans="1:24" ht="22.5" customHeight="1" thickBot="1" x14ac:dyDescent="0.2">
      <c r="D73" s="155" t="s">
        <v>21</v>
      </c>
      <c r="E73" s="153"/>
      <c r="F73" s="156"/>
      <c r="G73" s="152"/>
      <c r="H73" s="153"/>
      <c r="I73" s="153"/>
      <c r="J73" s="153"/>
      <c r="K73" s="153"/>
      <c r="L73" s="153"/>
      <c r="M73" s="153"/>
      <c r="N73" s="154"/>
      <c r="O73" s="167" t="s">
        <v>29</v>
      </c>
      <c r="P73" s="168"/>
      <c r="Q73" s="168"/>
      <c r="R73" s="168"/>
      <c r="S73" s="168"/>
      <c r="T73" s="169"/>
      <c r="W73" s="70"/>
    </row>
    <row r="74" spans="1:24" ht="22.5" customHeight="1" x14ac:dyDescent="0.15">
      <c r="D74" s="155" t="s">
        <v>22</v>
      </c>
      <c r="E74" s="153"/>
      <c r="F74" s="156"/>
      <c r="G74" s="152"/>
      <c r="H74" s="153"/>
      <c r="I74" s="153"/>
      <c r="J74" s="153"/>
      <c r="K74" s="153"/>
      <c r="L74" s="153"/>
      <c r="M74" s="153"/>
      <c r="N74" s="154"/>
      <c r="O74" s="141" t="s">
        <v>32</v>
      </c>
      <c r="P74" s="142"/>
      <c r="Q74" s="142"/>
      <c r="R74" s="142"/>
      <c r="S74" s="142"/>
      <c r="T74" s="143"/>
      <c r="W74" s="70"/>
    </row>
    <row r="75" spans="1:24" ht="22.5" customHeight="1" thickBot="1" x14ac:dyDescent="0.2">
      <c r="D75" s="155" t="s">
        <v>23</v>
      </c>
      <c r="E75" s="153"/>
      <c r="F75" s="156"/>
      <c r="G75" s="152"/>
      <c r="H75" s="153"/>
      <c r="I75" s="153"/>
      <c r="J75" s="153"/>
      <c r="K75" s="153"/>
      <c r="L75" s="153"/>
      <c r="M75" s="153"/>
      <c r="N75" s="154"/>
      <c r="O75" s="157" t="s">
        <v>33</v>
      </c>
      <c r="P75" s="158"/>
      <c r="Q75" s="158"/>
      <c r="R75" s="158"/>
      <c r="S75" s="158"/>
      <c r="T75" s="182"/>
      <c r="W75" s="70"/>
    </row>
    <row r="76" spans="1:24" ht="22.5" customHeight="1" x14ac:dyDescent="0.15">
      <c r="D76" s="155" t="s">
        <v>24</v>
      </c>
      <c r="E76" s="153"/>
      <c r="F76" s="156"/>
      <c r="G76" s="152"/>
      <c r="H76" s="153"/>
      <c r="I76" s="153"/>
      <c r="J76" s="153"/>
      <c r="K76" s="153"/>
      <c r="L76" s="153"/>
      <c r="M76" s="153"/>
      <c r="N76" s="154"/>
      <c r="O76" s="141" t="s">
        <v>30</v>
      </c>
      <c r="P76" s="142"/>
      <c r="Q76" s="142"/>
      <c r="R76" s="142"/>
      <c r="S76" s="142"/>
      <c r="T76" s="143"/>
      <c r="W76" s="70"/>
    </row>
    <row r="77" spans="1:24" ht="22.5" customHeight="1" thickBot="1" x14ac:dyDescent="0.2">
      <c r="D77" s="155" t="s">
        <v>55</v>
      </c>
      <c r="E77" s="153"/>
      <c r="F77" s="156"/>
      <c r="G77" s="152"/>
      <c r="H77" s="153"/>
      <c r="I77" s="153"/>
      <c r="J77" s="153"/>
      <c r="K77" s="153"/>
      <c r="L77" s="153"/>
      <c r="M77" s="153"/>
      <c r="N77" s="154"/>
      <c r="O77" s="67"/>
      <c r="P77" s="68"/>
      <c r="Q77" s="68"/>
      <c r="R77" s="68"/>
      <c r="S77" s="68"/>
      <c r="T77" s="69"/>
      <c r="W77" s="70"/>
    </row>
    <row r="78" spans="1:24" ht="22.5" customHeight="1" x14ac:dyDescent="0.15">
      <c r="D78" s="155" t="s">
        <v>76</v>
      </c>
      <c r="E78" s="153"/>
      <c r="F78" s="153"/>
      <c r="G78" s="156"/>
      <c r="H78" s="152"/>
      <c r="I78" s="153"/>
      <c r="J78" s="153"/>
      <c r="K78" s="153"/>
      <c r="L78" s="153"/>
      <c r="M78" s="153"/>
      <c r="N78" s="154"/>
      <c r="O78" s="141" t="s">
        <v>31</v>
      </c>
      <c r="P78" s="142"/>
      <c r="Q78" s="142"/>
      <c r="R78" s="142"/>
      <c r="S78" s="142"/>
      <c r="T78" s="143"/>
      <c r="W78" s="70"/>
    </row>
    <row r="79" spans="1:24" ht="22.5" customHeight="1" thickBot="1" x14ac:dyDescent="0.2">
      <c r="D79" s="155" t="s">
        <v>36</v>
      </c>
      <c r="E79" s="153"/>
      <c r="F79" s="156"/>
      <c r="G79" s="152"/>
      <c r="H79" s="153"/>
      <c r="I79" s="153"/>
      <c r="J79" s="153"/>
      <c r="K79" s="153"/>
      <c r="L79" s="153"/>
      <c r="M79" s="153"/>
      <c r="N79" s="154"/>
      <c r="O79" s="158"/>
      <c r="P79" s="158"/>
      <c r="Q79" s="158"/>
      <c r="R79" s="158"/>
      <c r="S79" s="158"/>
      <c r="T79" s="182"/>
      <c r="W79" s="70"/>
    </row>
    <row r="80" spans="1:24" ht="22.5" customHeight="1" thickBot="1" x14ac:dyDescent="0.2">
      <c r="D80" s="157" t="s">
        <v>42</v>
      </c>
      <c r="E80" s="158"/>
      <c r="F80" s="159"/>
      <c r="G80" s="181" t="s">
        <v>54</v>
      </c>
      <c r="H80" s="158"/>
      <c r="I80" s="158"/>
      <c r="J80" s="158"/>
      <c r="K80" s="158"/>
      <c r="L80" s="158"/>
      <c r="M80" s="158"/>
      <c r="N80" s="182"/>
      <c r="Q80" s="76" t="s">
        <v>62</v>
      </c>
      <c r="W80" s="70"/>
    </row>
    <row r="81" spans="1:23" ht="22.5" customHeight="1" thickBot="1" x14ac:dyDescent="0.2">
      <c r="D81" s="133" t="s">
        <v>43</v>
      </c>
      <c r="E81" s="185"/>
      <c r="F81" s="186"/>
      <c r="G81" s="59"/>
      <c r="H81" s="61"/>
      <c r="I81" s="61"/>
      <c r="J81" s="61"/>
      <c r="K81" s="61"/>
      <c r="L81" s="61"/>
      <c r="M81" s="61"/>
      <c r="N81" s="63"/>
      <c r="Q81" s="6" t="s">
        <v>93</v>
      </c>
    </row>
    <row r="82" spans="1:23" ht="21" customHeight="1" thickBot="1" x14ac:dyDescent="0.2">
      <c r="D82" s="135"/>
      <c r="E82" s="187"/>
      <c r="F82" s="188"/>
      <c r="G82" s="60"/>
      <c r="H82" s="62"/>
      <c r="I82" s="62"/>
      <c r="J82" s="62"/>
      <c r="K82" s="62"/>
      <c r="L82" s="62"/>
      <c r="M82" s="62"/>
      <c r="N82" s="64"/>
      <c r="O82" s="10"/>
      <c r="P82" s="10"/>
      <c r="R82" s="133" t="s">
        <v>48</v>
      </c>
      <c r="S82" s="134"/>
      <c r="T82" s="247">
        <f>SUM(S90+Q96+Q101+Q107+Q114+Q192)</f>
        <v>0</v>
      </c>
      <c r="U82" s="189"/>
      <c r="V82" s="189"/>
      <c r="W82" s="190"/>
    </row>
    <row r="83" spans="1:23" ht="9.75" customHeight="1" thickBot="1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R83" s="135"/>
      <c r="S83" s="136"/>
      <c r="T83" s="248"/>
      <c r="U83" s="191"/>
      <c r="V83" s="191"/>
      <c r="W83" s="192"/>
    </row>
    <row r="84" spans="1:23" ht="17.25" customHeight="1" x14ac:dyDescent="0.15">
      <c r="D84" s="8" t="s">
        <v>44</v>
      </c>
      <c r="E84" s="8"/>
      <c r="F84" s="8"/>
      <c r="H84" t="s">
        <v>47</v>
      </c>
      <c r="W84" s="70"/>
    </row>
    <row r="85" spans="1:23" ht="17.25" customHeight="1" x14ac:dyDescent="0.15">
      <c r="G85" s="8" t="s">
        <v>45</v>
      </c>
      <c r="W85" s="70"/>
    </row>
    <row r="86" spans="1:23" ht="14.25" x14ac:dyDescent="0.15">
      <c r="A86" s="14" t="s">
        <v>137</v>
      </c>
      <c r="B86" s="13"/>
    </row>
    <row r="87" spans="1:23" ht="14.25" x14ac:dyDescent="0.15">
      <c r="A87" s="14"/>
      <c r="B87" s="14" t="s">
        <v>14</v>
      </c>
    </row>
    <row r="88" spans="1:23" ht="6.75" customHeight="1" thickBot="1" x14ac:dyDescent="0.2">
      <c r="B88" s="2"/>
      <c r="D88" s="14"/>
      <c r="E88" s="14"/>
      <c r="F88" s="14"/>
      <c r="G88" s="14"/>
      <c r="H88" s="25"/>
      <c r="I88" s="25"/>
      <c r="J88" s="13"/>
      <c r="K88" s="13"/>
      <c r="L88" s="13"/>
      <c r="M88" s="13"/>
      <c r="N88" s="26"/>
      <c r="O88" s="26"/>
      <c r="P88" s="13"/>
      <c r="Q88" s="13"/>
      <c r="R88" s="13"/>
      <c r="S88" s="13"/>
      <c r="T88" s="13"/>
      <c r="U88" s="13"/>
      <c r="V88" s="13"/>
      <c r="W88" s="87"/>
    </row>
    <row r="89" spans="1:23" ht="19.5" thickBot="1" x14ac:dyDescent="0.2">
      <c r="B89" s="2"/>
      <c r="D89" s="183" t="s">
        <v>1</v>
      </c>
      <c r="E89" s="208"/>
      <c r="F89" s="208"/>
      <c r="G89" s="184"/>
      <c r="H89" s="184"/>
      <c r="I89" s="184"/>
      <c r="J89" s="184"/>
      <c r="K89" s="27" t="s">
        <v>0</v>
      </c>
      <c r="L89" s="27" t="s">
        <v>35</v>
      </c>
      <c r="M89" s="88" t="s">
        <v>5</v>
      </c>
      <c r="N89" s="28" t="s">
        <v>4</v>
      </c>
      <c r="O89" s="213" t="s">
        <v>37</v>
      </c>
      <c r="P89" s="207"/>
      <c r="Q89" s="240"/>
      <c r="R89" s="13"/>
      <c r="S89" s="241" t="s">
        <v>86</v>
      </c>
      <c r="T89" s="242"/>
      <c r="U89" s="243"/>
      <c r="V89" s="13"/>
      <c r="W89" s="13"/>
    </row>
    <row r="90" spans="1:23" ht="19.5" thickBot="1" x14ac:dyDescent="0.2">
      <c r="B90" s="2"/>
      <c r="D90" s="231" t="s">
        <v>65</v>
      </c>
      <c r="E90" s="232"/>
      <c r="F90" s="232"/>
      <c r="G90" s="232"/>
      <c r="H90" s="232"/>
      <c r="I90" s="232"/>
      <c r="J90" s="233"/>
      <c r="K90" s="12">
        <v>85</v>
      </c>
      <c r="L90" s="12" t="s">
        <v>35</v>
      </c>
      <c r="M90" s="85"/>
      <c r="N90" s="22" t="s">
        <v>4</v>
      </c>
      <c r="O90" s="228">
        <f>SUM(K90*M90)</f>
        <v>0</v>
      </c>
      <c r="P90" s="229"/>
      <c r="Q90" s="230"/>
      <c r="R90" s="13"/>
      <c r="S90" s="244">
        <f>SUM(O90+O91+O92+O93)</f>
        <v>0</v>
      </c>
      <c r="T90" s="245"/>
      <c r="U90" s="246"/>
      <c r="V90" s="25" t="s">
        <v>35</v>
      </c>
      <c r="W90" s="13"/>
    </row>
    <row r="91" spans="1:23" ht="18.75" x14ac:dyDescent="0.15">
      <c r="B91" s="2"/>
      <c r="D91" s="225" t="s">
        <v>66</v>
      </c>
      <c r="E91" s="226"/>
      <c r="F91" s="226"/>
      <c r="G91" s="226"/>
      <c r="H91" s="226"/>
      <c r="I91" s="226"/>
      <c r="J91" s="227"/>
      <c r="K91" s="12">
        <v>85</v>
      </c>
      <c r="L91" s="12"/>
      <c r="M91" s="85"/>
      <c r="N91" s="22" t="s">
        <v>4</v>
      </c>
      <c r="O91" s="228">
        <f>SUM(K91*M91)</f>
        <v>0</v>
      </c>
      <c r="P91" s="229"/>
      <c r="Q91" s="230"/>
      <c r="R91" s="13"/>
      <c r="S91" s="111"/>
      <c r="T91" s="111"/>
      <c r="U91" s="111"/>
      <c r="V91" s="25"/>
      <c r="W91" s="13"/>
    </row>
    <row r="92" spans="1:23" ht="18.75" x14ac:dyDescent="0.15">
      <c r="B92" s="2"/>
      <c r="D92" s="231" t="s">
        <v>67</v>
      </c>
      <c r="E92" s="232"/>
      <c r="F92" s="232"/>
      <c r="G92" s="232"/>
      <c r="H92" s="232"/>
      <c r="I92" s="232"/>
      <c r="J92" s="233"/>
      <c r="K92" s="12">
        <v>170</v>
      </c>
      <c r="L92" s="12" t="s">
        <v>35</v>
      </c>
      <c r="M92" s="85"/>
      <c r="N92" s="22" t="s">
        <v>4</v>
      </c>
      <c r="O92" s="228">
        <f>SUM(K92*M92)</f>
        <v>0</v>
      </c>
      <c r="P92" s="229"/>
      <c r="Q92" s="230"/>
      <c r="R92" s="13"/>
      <c r="S92" s="13"/>
      <c r="T92" s="13"/>
      <c r="U92" s="13"/>
      <c r="V92" s="13"/>
      <c r="W92" s="13"/>
    </row>
    <row r="93" spans="1:23" ht="19.5" thickBot="1" x14ac:dyDescent="0.2">
      <c r="B93" s="2"/>
      <c r="D93" s="234" t="s">
        <v>70</v>
      </c>
      <c r="E93" s="235"/>
      <c r="F93" s="235"/>
      <c r="G93" s="235"/>
      <c r="H93" s="235"/>
      <c r="I93" s="235"/>
      <c r="J93" s="236"/>
      <c r="K93" s="112">
        <v>85</v>
      </c>
      <c r="L93" s="29" t="s">
        <v>35</v>
      </c>
      <c r="M93" s="24"/>
      <c r="N93" s="30" t="s">
        <v>4</v>
      </c>
      <c r="O93" s="237">
        <f>SUM(K93*M93)</f>
        <v>0</v>
      </c>
      <c r="P93" s="238"/>
      <c r="Q93" s="239"/>
      <c r="R93" s="13"/>
      <c r="S93" s="13"/>
      <c r="T93" s="13"/>
      <c r="U93" s="13"/>
      <c r="V93" s="13"/>
      <c r="W93" s="13"/>
    </row>
    <row r="94" spans="1:23" ht="18.75" x14ac:dyDescent="0.15">
      <c r="B94" s="2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</row>
    <row r="95" spans="1:23" ht="15" thickBot="1" x14ac:dyDescent="0.2">
      <c r="C95" s="6" t="s">
        <v>82</v>
      </c>
      <c r="N95" s="6" t="s">
        <v>82</v>
      </c>
    </row>
    <row r="96" spans="1:23" ht="17.25" x14ac:dyDescent="0.15">
      <c r="C96" s="3"/>
      <c r="D96" s="137" t="s">
        <v>1</v>
      </c>
      <c r="E96" s="137"/>
      <c r="F96" s="137"/>
      <c r="G96" s="137"/>
      <c r="H96" s="137"/>
      <c r="I96" s="65" t="s">
        <v>0</v>
      </c>
      <c r="J96" s="86" t="s">
        <v>35</v>
      </c>
      <c r="K96" s="65" t="s">
        <v>5</v>
      </c>
      <c r="L96" s="1" t="s">
        <v>4</v>
      </c>
      <c r="O96" s="133" t="s">
        <v>48</v>
      </c>
      <c r="P96" s="185"/>
      <c r="Q96" s="217">
        <f>SUM(I97*K97)</f>
        <v>0</v>
      </c>
      <c r="R96" s="218"/>
      <c r="S96" s="218"/>
      <c r="T96" s="219"/>
    </row>
    <row r="97" spans="2:20" ht="14.25" thickBot="1" x14ac:dyDescent="0.2">
      <c r="D97" s="203" t="s">
        <v>63</v>
      </c>
      <c r="E97" s="203"/>
      <c r="F97" s="203"/>
      <c r="G97" s="203"/>
      <c r="H97" s="203"/>
      <c r="I97" s="12">
        <v>85</v>
      </c>
      <c r="J97" s="86" t="s">
        <v>35</v>
      </c>
      <c r="K97" s="85"/>
      <c r="L97" s="12" t="s">
        <v>4</v>
      </c>
      <c r="M97" s="13"/>
      <c r="O97" s="135"/>
      <c r="P97" s="187"/>
      <c r="Q97" s="220"/>
      <c r="R97" s="221"/>
      <c r="S97" s="221"/>
      <c r="T97" s="222"/>
    </row>
    <row r="98" spans="2:20" x14ac:dyDescent="0.15"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2:20" x14ac:dyDescent="0.15"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2:20" ht="15" thickBot="1" x14ac:dyDescent="0.2">
      <c r="C100" s="6" t="s">
        <v>83</v>
      </c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6" t="s">
        <v>83</v>
      </c>
    </row>
    <row r="101" spans="2:20" ht="17.25" x14ac:dyDescent="0.15">
      <c r="C101" s="3"/>
      <c r="D101" s="199" t="s">
        <v>1</v>
      </c>
      <c r="E101" s="199"/>
      <c r="F101" s="199"/>
      <c r="G101" s="199"/>
      <c r="H101" s="199"/>
      <c r="I101" s="85" t="s">
        <v>0</v>
      </c>
      <c r="J101" s="86" t="s">
        <v>35</v>
      </c>
      <c r="K101" s="65" t="s">
        <v>5</v>
      </c>
      <c r="L101" s="12" t="s">
        <v>4</v>
      </c>
      <c r="M101" s="13"/>
      <c r="O101" s="133" t="s">
        <v>48</v>
      </c>
      <c r="P101" s="185"/>
      <c r="Q101" s="217">
        <f>SUM(I102*K102+I103*K103)</f>
        <v>0</v>
      </c>
      <c r="R101" s="218"/>
      <c r="S101" s="218"/>
      <c r="T101" s="219"/>
    </row>
    <row r="102" spans="2:20" ht="14.25" thickBot="1" x14ac:dyDescent="0.2">
      <c r="D102" s="204" t="s">
        <v>68</v>
      </c>
      <c r="E102" s="205"/>
      <c r="F102" s="205"/>
      <c r="G102" s="205"/>
      <c r="H102" s="206"/>
      <c r="I102" s="12">
        <v>85</v>
      </c>
      <c r="J102" s="86" t="s">
        <v>35</v>
      </c>
      <c r="K102" s="85"/>
      <c r="L102" s="12" t="s">
        <v>4</v>
      </c>
      <c r="M102" s="13"/>
      <c r="O102" s="135"/>
      <c r="P102" s="187"/>
      <c r="Q102" s="220"/>
      <c r="R102" s="221"/>
      <c r="S102" s="221"/>
      <c r="T102" s="222"/>
    </row>
    <row r="103" spans="2:20" x14ac:dyDescent="0.15">
      <c r="D103" s="204" t="s">
        <v>69</v>
      </c>
      <c r="E103" s="205"/>
      <c r="F103" s="205"/>
      <c r="G103" s="205"/>
      <c r="H103" s="206"/>
      <c r="I103" s="12">
        <v>110</v>
      </c>
      <c r="J103" s="86" t="s">
        <v>35</v>
      </c>
      <c r="K103" s="85"/>
      <c r="L103" s="12" t="s">
        <v>4</v>
      </c>
      <c r="M103" s="13"/>
    </row>
    <row r="104" spans="2:20" x14ac:dyDescent="0.15">
      <c r="D104" s="15"/>
      <c r="E104" s="15"/>
      <c r="F104" s="15"/>
      <c r="G104" s="15"/>
      <c r="H104" s="13"/>
      <c r="I104" s="13"/>
      <c r="J104" s="13"/>
      <c r="K104" s="87"/>
      <c r="L104" s="13"/>
      <c r="M104" s="13"/>
    </row>
    <row r="105" spans="2:20" x14ac:dyDescent="0.15">
      <c r="D105" s="15"/>
      <c r="E105" s="15"/>
      <c r="F105" s="15"/>
      <c r="G105" s="15"/>
      <c r="H105" s="13"/>
      <c r="I105" s="13"/>
      <c r="J105" s="13"/>
      <c r="K105" s="87"/>
      <c r="L105" s="13"/>
      <c r="M105" s="13"/>
    </row>
    <row r="106" spans="2:20" ht="15" thickBot="1" x14ac:dyDescent="0.2">
      <c r="B106" s="6"/>
      <c r="C106" s="6" t="s">
        <v>84</v>
      </c>
      <c r="D106" s="14"/>
      <c r="E106" s="14"/>
      <c r="F106" s="14"/>
      <c r="G106" s="14"/>
      <c r="H106" s="13"/>
      <c r="I106" s="13"/>
      <c r="J106" s="13"/>
      <c r="K106" s="87"/>
      <c r="L106" s="13"/>
      <c r="M106" s="13"/>
      <c r="N106" s="6" t="s">
        <v>84</v>
      </c>
    </row>
    <row r="107" spans="2:20" x14ac:dyDescent="0.15">
      <c r="D107" s="199" t="s">
        <v>1</v>
      </c>
      <c r="E107" s="199"/>
      <c r="F107" s="199"/>
      <c r="G107" s="199"/>
      <c r="H107" s="199"/>
      <c r="I107" s="85" t="s">
        <v>0</v>
      </c>
      <c r="J107" s="86" t="s">
        <v>35</v>
      </c>
      <c r="K107" s="65" t="s">
        <v>5</v>
      </c>
      <c r="L107" s="12" t="s">
        <v>4</v>
      </c>
      <c r="M107" s="13"/>
      <c r="O107" s="133" t="s">
        <v>48</v>
      </c>
      <c r="P107" s="185"/>
      <c r="Q107" s="217">
        <f>SUM(I108*K108+I109*K109+I110*K110)</f>
        <v>0</v>
      </c>
      <c r="R107" s="218"/>
      <c r="S107" s="218"/>
      <c r="T107" s="219"/>
    </row>
    <row r="108" spans="2:20" ht="14.25" thickBot="1" x14ac:dyDescent="0.2">
      <c r="D108" s="200" t="s">
        <v>18</v>
      </c>
      <c r="E108" s="200"/>
      <c r="F108" s="200"/>
      <c r="G108" s="200"/>
      <c r="H108" s="200"/>
      <c r="I108" s="12">
        <v>85</v>
      </c>
      <c r="J108" s="86" t="s">
        <v>35</v>
      </c>
      <c r="K108" s="85"/>
      <c r="L108" s="12" t="s">
        <v>4</v>
      </c>
      <c r="M108" s="13"/>
      <c r="O108" s="135"/>
      <c r="P108" s="187"/>
      <c r="Q108" s="220"/>
      <c r="R108" s="221"/>
      <c r="S108" s="221"/>
      <c r="T108" s="222"/>
    </row>
    <row r="109" spans="2:20" x14ac:dyDescent="0.15">
      <c r="D109" s="224" t="s">
        <v>15</v>
      </c>
      <c r="E109" s="224"/>
      <c r="F109" s="224"/>
      <c r="G109" s="224"/>
      <c r="H109" s="224"/>
      <c r="I109" s="12">
        <v>85</v>
      </c>
      <c r="J109" s="86" t="s">
        <v>35</v>
      </c>
      <c r="K109" s="85"/>
      <c r="L109" s="12" t="s">
        <v>4</v>
      </c>
      <c r="M109" s="13"/>
    </row>
    <row r="110" spans="2:20" x14ac:dyDescent="0.15">
      <c r="D110" s="224" t="s">
        <v>16</v>
      </c>
      <c r="E110" s="224"/>
      <c r="F110" s="224"/>
      <c r="G110" s="224"/>
      <c r="H110" s="224"/>
      <c r="I110" s="12">
        <v>85</v>
      </c>
      <c r="J110" s="86" t="s">
        <v>35</v>
      </c>
      <c r="K110" s="85"/>
      <c r="L110" s="12" t="s">
        <v>4</v>
      </c>
      <c r="M110" s="13"/>
    </row>
    <row r="111" spans="2:20" x14ac:dyDescent="0.15">
      <c r="D111" s="9"/>
      <c r="E111" s="9"/>
      <c r="F111" s="9"/>
      <c r="G111" s="9"/>
      <c r="K111" s="10"/>
    </row>
    <row r="112" spans="2:20" x14ac:dyDescent="0.15">
      <c r="D112" s="9"/>
      <c r="E112" s="9"/>
      <c r="F112" s="9"/>
      <c r="G112" s="9"/>
      <c r="K112" s="10"/>
    </row>
    <row r="113" spans="1:24" ht="15" thickBot="1" x14ac:dyDescent="0.2">
      <c r="B113" s="6"/>
      <c r="C113" s="6" t="s">
        <v>85</v>
      </c>
      <c r="D113" s="6"/>
      <c r="E113" s="6"/>
      <c r="F113" s="6"/>
      <c r="G113" s="6"/>
      <c r="K113" s="10"/>
      <c r="N113" s="6" t="s">
        <v>85</v>
      </c>
    </row>
    <row r="114" spans="1:24" x14ac:dyDescent="0.15">
      <c r="D114" s="81" t="s">
        <v>1</v>
      </c>
      <c r="E114" s="82"/>
      <c r="F114" s="82"/>
      <c r="G114" s="82"/>
      <c r="H114" s="7"/>
      <c r="I114" s="5" t="s">
        <v>0</v>
      </c>
      <c r="J114" s="86" t="s">
        <v>35</v>
      </c>
      <c r="K114" s="65" t="s">
        <v>5</v>
      </c>
      <c r="L114" s="1" t="s">
        <v>4</v>
      </c>
      <c r="O114" s="133" t="s">
        <v>48</v>
      </c>
      <c r="P114" s="185"/>
      <c r="Q114" s="217">
        <f>SUM(I115*K115+I116*K116+I117*K117)</f>
        <v>0</v>
      </c>
      <c r="R114" s="218"/>
      <c r="S114" s="218"/>
      <c r="T114" s="219"/>
    </row>
    <row r="115" spans="1:24" ht="14.25" thickBot="1" x14ac:dyDescent="0.2">
      <c r="D115" s="39" t="s">
        <v>17</v>
      </c>
      <c r="E115" s="40"/>
      <c r="F115" s="40"/>
      <c r="G115" s="40"/>
      <c r="H115" s="7"/>
      <c r="I115" s="7">
        <v>85</v>
      </c>
      <c r="J115" s="86" t="s">
        <v>35</v>
      </c>
      <c r="K115" s="65"/>
      <c r="L115" s="1" t="s">
        <v>4</v>
      </c>
      <c r="O115" s="135"/>
      <c r="P115" s="187"/>
      <c r="Q115" s="220"/>
      <c r="R115" s="221"/>
      <c r="S115" s="221"/>
      <c r="T115" s="222"/>
    </row>
    <row r="116" spans="1:24" x14ac:dyDescent="0.15">
      <c r="D116" s="39" t="s">
        <v>19</v>
      </c>
      <c r="E116" s="40"/>
      <c r="F116" s="40"/>
      <c r="G116" s="40"/>
      <c r="H116" s="7"/>
      <c r="I116" s="7">
        <v>85</v>
      </c>
      <c r="J116" s="86" t="s">
        <v>35</v>
      </c>
      <c r="K116" s="65"/>
      <c r="L116" s="1" t="s">
        <v>4</v>
      </c>
    </row>
    <row r="117" spans="1:24" x14ac:dyDescent="0.15">
      <c r="D117" s="39" t="s">
        <v>20</v>
      </c>
      <c r="E117" s="40"/>
      <c r="F117" s="40"/>
      <c r="G117" s="40"/>
      <c r="H117" s="7"/>
      <c r="I117" s="7">
        <v>85</v>
      </c>
      <c r="J117" s="86" t="s">
        <v>35</v>
      </c>
      <c r="K117" s="65"/>
      <c r="L117" s="1" t="s">
        <v>4</v>
      </c>
    </row>
    <row r="118" spans="1:24" x14ac:dyDescent="0.15">
      <c r="D118" s="9"/>
      <c r="E118" s="9"/>
      <c r="F118" s="9"/>
      <c r="G118" s="9"/>
      <c r="J118" s="91"/>
      <c r="K118" s="10"/>
    </row>
    <row r="119" spans="1:24" x14ac:dyDescent="0.15">
      <c r="D119" s="9"/>
      <c r="E119" s="9"/>
      <c r="F119" s="9"/>
      <c r="G119" s="9"/>
      <c r="J119" s="91"/>
      <c r="K119" s="10"/>
    </row>
    <row r="122" spans="1:24" ht="12" customHeight="1" x14ac:dyDescent="0.15">
      <c r="O122" s="10"/>
      <c r="P122" s="10"/>
      <c r="Q122" s="10"/>
      <c r="R122" s="10"/>
      <c r="S122" s="10"/>
      <c r="T122" s="10"/>
    </row>
    <row r="123" spans="1:24" ht="14.25" x14ac:dyDescent="0.15">
      <c r="A123" s="173" t="s">
        <v>25</v>
      </c>
      <c r="B123" s="173"/>
      <c r="C123" s="173"/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</row>
    <row r="125" spans="1:24" ht="17.25" x14ac:dyDescent="0.15">
      <c r="A125" s="6" t="s">
        <v>27</v>
      </c>
      <c r="B125" s="6"/>
      <c r="C125" s="6"/>
      <c r="D125" s="6"/>
      <c r="E125" s="6"/>
      <c r="F125" s="6"/>
      <c r="G125" s="6"/>
      <c r="L125" s="110" t="s">
        <v>38</v>
      </c>
      <c r="M125" s="110"/>
      <c r="N125" s="110"/>
      <c r="S125" t="s">
        <v>145</v>
      </c>
    </row>
    <row r="126" spans="1:24" ht="25.5" x14ac:dyDescent="0.15">
      <c r="A126" s="17" t="s">
        <v>34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17" t="s">
        <v>51</v>
      </c>
      <c r="R126" s="4"/>
      <c r="S126" s="4"/>
      <c r="T126" s="4"/>
      <c r="U126" s="4"/>
      <c r="V126" s="4"/>
      <c r="W126" s="4"/>
    </row>
    <row r="127" spans="1:24" ht="25.5" x14ac:dyDescent="0.15">
      <c r="A127" s="75"/>
      <c r="B127" s="4"/>
      <c r="C127" s="4"/>
      <c r="D127" s="6" t="s">
        <v>142</v>
      </c>
      <c r="E127" s="6"/>
      <c r="F127" s="6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4" ht="25.5" x14ac:dyDescent="0.15">
      <c r="A128" s="17"/>
      <c r="B128" s="4"/>
      <c r="C128" s="4"/>
      <c r="D128" s="58" t="s">
        <v>64</v>
      </c>
      <c r="E128" s="58"/>
      <c r="F128" s="58"/>
      <c r="G128" s="6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2:26" ht="14.25" thickBot="1" x14ac:dyDescent="0.2"/>
    <row r="130" spans="2:26" x14ac:dyDescent="0.15">
      <c r="D130" s="141" t="s">
        <v>26</v>
      </c>
      <c r="E130" s="142"/>
      <c r="F130" s="178"/>
      <c r="G130" s="16" t="s">
        <v>53</v>
      </c>
      <c r="H130" s="36"/>
      <c r="I130" s="19"/>
      <c r="J130" s="19"/>
      <c r="K130" s="19"/>
      <c r="L130" s="19"/>
      <c r="M130" s="19"/>
      <c r="N130" s="20"/>
      <c r="O130" s="141" t="s">
        <v>28</v>
      </c>
      <c r="P130" s="142"/>
      <c r="Q130" s="142"/>
      <c r="R130" s="142"/>
      <c r="S130" s="142"/>
      <c r="T130" s="143"/>
    </row>
    <row r="131" spans="2:26" ht="14.25" thickBot="1" x14ac:dyDescent="0.2">
      <c r="D131" s="155" t="s">
        <v>21</v>
      </c>
      <c r="E131" s="153"/>
      <c r="F131" s="156"/>
      <c r="G131" s="152"/>
      <c r="H131" s="153"/>
      <c r="I131" s="153"/>
      <c r="J131" s="153"/>
      <c r="K131" s="153"/>
      <c r="L131" s="153"/>
      <c r="M131" s="153"/>
      <c r="N131" s="154"/>
      <c r="O131" s="167" t="s">
        <v>29</v>
      </c>
      <c r="P131" s="168"/>
      <c r="Q131" s="168"/>
      <c r="R131" s="168"/>
      <c r="S131" s="168"/>
      <c r="T131" s="169"/>
    </row>
    <row r="132" spans="2:26" x14ac:dyDescent="0.15">
      <c r="D132" s="155" t="s">
        <v>22</v>
      </c>
      <c r="E132" s="153"/>
      <c r="F132" s="156"/>
      <c r="G132" s="152"/>
      <c r="H132" s="153"/>
      <c r="I132" s="153"/>
      <c r="J132" s="153"/>
      <c r="K132" s="153"/>
      <c r="L132" s="153"/>
      <c r="M132" s="153"/>
      <c r="N132" s="154"/>
      <c r="O132" s="141" t="s">
        <v>32</v>
      </c>
      <c r="P132" s="142"/>
      <c r="Q132" s="142"/>
      <c r="R132" s="142"/>
      <c r="S132" s="142"/>
      <c r="T132" s="143"/>
    </row>
    <row r="133" spans="2:26" ht="14.25" thickBot="1" x14ac:dyDescent="0.2">
      <c r="D133" s="155" t="s">
        <v>23</v>
      </c>
      <c r="E133" s="153"/>
      <c r="F133" s="156"/>
      <c r="G133" s="152"/>
      <c r="H133" s="153"/>
      <c r="I133" s="153"/>
      <c r="J133" s="153"/>
      <c r="K133" s="153"/>
      <c r="L133" s="153"/>
      <c r="M133" s="153"/>
      <c r="N133" s="154"/>
      <c r="O133" s="157" t="s">
        <v>33</v>
      </c>
      <c r="P133" s="158"/>
      <c r="Q133" s="158"/>
      <c r="R133" s="158"/>
      <c r="S133" s="158"/>
      <c r="T133" s="182"/>
    </row>
    <row r="134" spans="2:26" ht="14.25" thickBot="1" x14ac:dyDescent="0.2">
      <c r="D134" s="155" t="s">
        <v>24</v>
      </c>
      <c r="E134" s="153"/>
      <c r="F134" s="156"/>
      <c r="G134" s="152"/>
      <c r="H134" s="153"/>
      <c r="I134" s="153"/>
      <c r="J134" s="153"/>
      <c r="K134" s="153"/>
      <c r="L134" s="153"/>
      <c r="M134" s="153"/>
      <c r="N134" s="154"/>
      <c r="O134" s="141" t="s">
        <v>30</v>
      </c>
      <c r="P134" s="142"/>
      <c r="Q134" s="142"/>
      <c r="R134" s="142"/>
      <c r="S134" s="142"/>
      <c r="T134" s="143"/>
      <c r="V134" s="187" t="s">
        <v>78</v>
      </c>
      <c r="W134" s="187"/>
      <c r="X134" s="187"/>
      <c r="Y134" s="187"/>
      <c r="Z134" s="187"/>
    </row>
    <row r="135" spans="2:26" ht="14.25" thickBot="1" x14ac:dyDescent="0.2">
      <c r="D135" s="155" t="s">
        <v>55</v>
      </c>
      <c r="E135" s="153"/>
      <c r="F135" s="156"/>
      <c r="G135" s="152"/>
      <c r="H135" s="153"/>
      <c r="I135" s="153"/>
      <c r="J135" s="153"/>
      <c r="K135" s="153"/>
      <c r="L135" s="153"/>
      <c r="M135" s="153"/>
      <c r="N135" s="154"/>
      <c r="O135" s="67"/>
      <c r="P135" s="68"/>
      <c r="Q135" s="68"/>
      <c r="R135" s="68"/>
      <c r="S135" s="68"/>
      <c r="T135" s="69"/>
      <c r="V135" s="141" t="s">
        <v>81</v>
      </c>
      <c r="W135" s="142"/>
      <c r="X135" s="142"/>
      <c r="Y135" s="142"/>
      <c r="Z135" s="143"/>
    </row>
    <row r="136" spans="2:26" x14ac:dyDescent="0.15">
      <c r="D136" s="155" t="s">
        <v>76</v>
      </c>
      <c r="E136" s="153"/>
      <c r="F136" s="153"/>
      <c r="G136" s="156"/>
      <c r="H136" s="152"/>
      <c r="I136" s="153"/>
      <c r="J136" s="153"/>
      <c r="K136" s="153"/>
      <c r="L136" s="153"/>
      <c r="M136" s="153"/>
      <c r="N136" s="154"/>
      <c r="O136" s="141" t="s">
        <v>31</v>
      </c>
      <c r="P136" s="142"/>
      <c r="Q136" s="142"/>
      <c r="R136" s="142"/>
      <c r="S136" s="142"/>
      <c r="T136" s="143"/>
      <c r="V136" s="146">
        <f>SUM(M144:O168)</f>
        <v>0</v>
      </c>
      <c r="W136" s="147"/>
      <c r="X136" s="147"/>
      <c r="Y136" s="148"/>
      <c r="Z136" s="144" t="s">
        <v>77</v>
      </c>
    </row>
    <row r="137" spans="2:26" ht="14.25" thickBot="1" x14ac:dyDescent="0.2">
      <c r="D137" s="155" t="s">
        <v>36</v>
      </c>
      <c r="E137" s="153"/>
      <c r="F137" s="156"/>
      <c r="G137" s="152"/>
      <c r="H137" s="153"/>
      <c r="I137" s="153"/>
      <c r="J137" s="153"/>
      <c r="K137" s="153"/>
      <c r="L137" s="153"/>
      <c r="M137" s="153"/>
      <c r="N137" s="154"/>
      <c r="O137" s="159"/>
      <c r="P137" s="179"/>
      <c r="Q137" s="179"/>
      <c r="R137" s="179"/>
      <c r="S137" s="179"/>
      <c r="T137" s="180"/>
      <c r="V137" s="149"/>
      <c r="W137" s="150"/>
      <c r="X137" s="150"/>
      <c r="Y137" s="151"/>
      <c r="Z137" s="145"/>
    </row>
    <row r="138" spans="2:26" ht="14.25" thickBot="1" x14ac:dyDescent="0.2">
      <c r="D138" s="157" t="s">
        <v>42</v>
      </c>
      <c r="E138" s="158"/>
      <c r="F138" s="159"/>
      <c r="G138" s="181" t="s">
        <v>50</v>
      </c>
      <c r="H138" s="158"/>
      <c r="I138" s="158"/>
      <c r="J138" s="158"/>
      <c r="K138" s="158"/>
      <c r="L138" s="158"/>
      <c r="M138" s="158"/>
      <c r="N138" s="182"/>
      <c r="P138" s="76" t="s">
        <v>62</v>
      </c>
    </row>
    <row r="139" spans="2:26" ht="14.25" x14ac:dyDescent="0.15">
      <c r="D139" s="133" t="s">
        <v>43</v>
      </c>
      <c r="E139" s="185"/>
      <c r="F139" s="186"/>
      <c r="G139" s="18"/>
      <c r="H139" s="36"/>
      <c r="I139" s="36"/>
      <c r="J139" s="36"/>
      <c r="K139" s="36"/>
      <c r="L139" s="36"/>
      <c r="M139" s="36"/>
      <c r="N139" s="71"/>
      <c r="O139" s="8" t="s">
        <v>44</v>
      </c>
      <c r="S139" t="s">
        <v>47</v>
      </c>
    </row>
    <row r="140" spans="2:26" ht="15" thickBot="1" x14ac:dyDescent="0.2">
      <c r="D140" s="135"/>
      <c r="E140" s="187"/>
      <c r="F140" s="188"/>
      <c r="G140" s="72"/>
      <c r="H140" s="73"/>
      <c r="I140" s="73"/>
      <c r="J140" s="73"/>
      <c r="K140" s="73"/>
      <c r="L140" s="73"/>
      <c r="M140" s="73"/>
      <c r="N140" s="74"/>
      <c r="O140" s="94" t="s">
        <v>46</v>
      </c>
      <c r="P140" s="13"/>
      <c r="Q140" s="13"/>
      <c r="R140" s="13"/>
      <c r="S140" s="13"/>
      <c r="T140" s="13"/>
      <c r="U140" s="13"/>
      <c r="V140" s="13"/>
      <c r="W140" s="13"/>
    </row>
    <row r="142" spans="2:26" x14ac:dyDescent="0.15">
      <c r="B142" t="s">
        <v>146</v>
      </c>
    </row>
    <row r="143" spans="2:26" x14ac:dyDescent="0.15">
      <c r="D143" s="223" t="s">
        <v>79</v>
      </c>
      <c r="E143" s="223"/>
      <c r="F143" s="223"/>
      <c r="G143" s="137" t="s">
        <v>80</v>
      </c>
      <c r="H143" s="137"/>
      <c r="I143" s="137" t="s">
        <v>35</v>
      </c>
      <c r="J143" s="137"/>
      <c r="K143" s="65" t="s">
        <v>5</v>
      </c>
      <c r="L143" s="1" t="s">
        <v>4</v>
      </c>
      <c r="M143" s="152" t="s">
        <v>37</v>
      </c>
      <c r="N143" s="153"/>
      <c r="O143" s="156"/>
      <c r="P143" s="137" t="s">
        <v>35</v>
      </c>
      <c r="Q143" s="137"/>
    </row>
    <row r="144" spans="2:26" ht="21" x14ac:dyDescent="0.15">
      <c r="D144" s="223"/>
      <c r="E144" s="223"/>
      <c r="F144" s="223"/>
      <c r="G144" s="197">
        <v>100</v>
      </c>
      <c r="H144" s="197"/>
      <c r="I144" s="137" t="s">
        <v>35</v>
      </c>
      <c r="J144" s="137"/>
      <c r="K144" s="11"/>
      <c r="L144" s="1" t="s">
        <v>4</v>
      </c>
      <c r="M144" s="138">
        <f t="shared" ref="M144:M168" si="0">SUM(G144*K144)</f>
        <v>0</v>
      </c>
      <c r="N144" s="139"/>
      <c r="O144" s="140"/>
      <c r="P144" s="137" t="s">
        <v>35</v>
      </c>
      <c r="Q144" s="137"/>
    </row>
    <row r="145" spans="4:17" ht="21" x14ac:dyDescent="0.15">
      <c r="D145" s="223"/>
      <c r="E145" s="223"/>
      <c r="F145" s="223"/>
      <c r="G145" s="196">
        <v>200</v>
      </c>
      <c r="H145" s="196"/>
      <c r="I145" s="137" t="s">
        <v>35</v>
      </c>
      <c r="J145" s="137"/>
      <c r="K145" s="11"/>
      <c r="L145" s="1" t="s">
        <v>4</v>
      </c>
      <c r="M145" s="193">
        <f t="shared" si="0"/>
        <v>0</v>
      </c>
      <c r="N145" s="194"/>
      <c r="O145" s="195"/>
      <c r="P145" s="137" t="s">
        <v>35</v>
      </c>
      <c r="Q145" s="137"/>
    </row>
    <row r="146" spans="4:17" ht="21" x14ac:dyDescent="0.15">
      <c r="D146" s="223"/>
      <c r="E146" s="223"/>
      <c r="F146" s="223"/>
      <c r="G146" s="196">
        <v>300</v>
      </c>
      <c r="H146" s="196"/>
      <c r="I146" s="137" t="s">
        <v>35</v>
      </c>
      <c r="J146" s="137"/>
      <c r="K146" s="11"/>
      <c r="L146" s="1" t="s">
        <v>4</v>
      </c>
      <c r="M146" s="193">
        <f t="shared" si="0"/>
        <v>0</v>
      </c>
      <c r="N146" s="194"/>
      <c r="O146" s="195"/>
      <c r="P146" s="137" t="s">
        <v>35</v>
      </c>
      <c r="Q146" s="137"/>
    </row>
    <row r="147" spans="4:17" ht="21" x14ac:dyDescent="0.15">
      <c r="D147" s="223"/>
      <c r="E147" s="223"/>
      <c r="F147" s="223"/>
      <c r="G147" s="196">
        <v>400</v>
      </c>
      <c r="H147" s="196"/>
      <c r="I147" s="137" t="s">
        <v>35</v>
      </c>
      <c r="J147" s="137"/>
      <c r="K147" s="11"/>
      <c r="L147" s="1" t="s">
        <v>4</v>
      </c>
      <c r="M147" s="193">
        <f t="shared" si="0"/>
        <v>0</v>
      </c>
      <c r="N147" s="194"/>
      <c r="O147" s="195"/>
      <c r="P147" s="137" t="s">
        <v>35</v>
      </c>
      <c r="Q147" s="137"/>
    </row>
    <row r="148" spans="4:17" ht="21" x14ac:dyDescent="0.15">
      <c r="D148" s="223"/>
      <c r="E148" s="223"/>
      <c r="F148" s="223"/>
      <c r="G148" s="196">
        <v>500</v>
      </c>
      <c r="H148" s="196"/>
      <c r="I148" s="137" t="s">
        <v>35</v>
      </c>
      <c r="J148" s="137"/>
      <c r="K148" s="11"/>
      <c r="L148" s="1" t="s">
        <v>4</v>
      </c>
      <c r="M148" s="193">
        <f t="shared" si="0"/>
        <v>0</v>
      </c>
      <c r="N148" s="194"/>
      <c r="O148" s="195"/>
      <c r="P148" s="137" t="s">
        <v>35</v>
      </c>
      <c r="Q148" s="137"/>
    </row>
    <row r="149" spans="4:17" ht="21" x14ac:dyDescent="0.15">
      <c r="D149" s="223"/>
      <c r="E149" s="223"/>
      <c r="F149" s="223"/>
      <c r="G149" s="196">
        <v>1000</v>
      </c>
      <c r="H149" s="196"/>
      <c r="I149" s="137" t="s">
        <v>35</v>
      </c>
      <c r="J149" s="137"/>
      <c r="K149" s="11"/>
      <c r="L149" s="1" t="s">
        <v>4</v>
      </c>
      <c r="M149" s="193">
        <f t="shared" si="0"/>
        <v>0</v>
      </c>
      <c r="N149" s="194"/>
      <c r="O149" s="195"/>
      <c r="P149" s="137" t="s">
        <v>35</v>
      </c>
      <c r="Q149" s="137"/>
    </row>
    <row r="150" spans="4:17" ht="21" x14ac:dyDescent="0.15">
      <c r="D150" s="223"/>
      <c r="E150" s="223"/>
      <c r="F150" s="223"/>
      <c r="G150" s="196">
        <v>2000</v>
      </c>
      <c r="H150" s="196"/>
      <c r="I150" s="137" t="s">
        <v>35</v>
      </c>
      <c r="J150" s="137"/>
      <c r="K150" s="11"/>
      <c r="L150" s="1" t="s">
        <v>4</v>
      </c>
      <c r="M150" s="193">
        <f t="shared" si="0"/>
        <v>0</v>
      </c>
      <c r="N150" s="194"/>
      <c r="O150" s="195"/>
      <c r="P150" s="137" t="s">
        <v>35</v>
      </c>
      <c r="Q150" s="137"/>
    </row>
    <row r="151" spans="4:17" ht="21" x14ac:dyDescent="0.15">
      <c r="D151" s="223"/>
      <c r="E151" s="223"/>
      <c r="F151" s="223"/>
      <c r="G151" s="196">
        <v>2500</v>
      </c>
      <c r="H151" s="196"/>
      <c r="I151" s="137" t="s">
        <v>35</v>
      </c>
      <c r="J151" s="137"/>
      <c r="K151" s="11"/>
      <c r="L151" s="1" t="s">
        <v>4</v>
      </c>
      <c r="M151" s="193">
        <f t="shared" si="0"/>
        <v>0</v>
      </c>
      <c r="N151" s="194"/>
      <c r="O151" s="195"/>
      <c r="P151" s="137" t="s">
        <v>35</v>
      </c>
      <c r="Q151" s="137"/>
    </row>
    <row r="152" spans="4:17" ht="21" x14ac:dyDescent="0.15">
      <c r="D152" s="223"/>
      <c r="E152" s="223"/>
      <c r="F152" s="223"/>
      <c r="G152" s="196">
        <v>2800</v>
      </c>
      <c r="H152" s="196"/>
      <c r="I152" s="137" t="s">
        <v>35</v>
      </c>
      <c r="J152" s="137"/>
      <c r="K152" s="11"/>
      <c r="L152" s="1" t="s">
        <v>4</v>
      </c>
      <c r="M152" s="193">
        <f t="shared" si="0"/>
        <v>0</v>
      </c>
      <c r="N152" s="194"/>
      <c r="O152" s="195"/>
      <c r="P152" s="137" t="s">
        <v>35</v>
      </c>
      <c r="Q152" s="137"/>
    </row>
    <row r="153" spans="4:17" ht="21" x14ac:dyDescent="0.15">
      <c r="D153" s="223"/>
      <c r="E153" s="223"/>
      <c r="F153" s="223"/>
      <c r="G153" s="196">
        <v>3000</v>
      </c>
      <c r="H153" s="196"/>
      <c r="I153" s="137" t="s">
        <v>35</v>
      </c>
      <c r="J153" s="137"/>
      <c r="K153" s="11"/>
      <c r="L153" s="1" t="s">
        <v>4</v>
      </c>
      <c r="M153" s="193">
        <f t="shared" si="0"/>
        <v>0</v>
      </c>
      <c r="N153" s="194"/>
      <c r="O153" s="195"/>
      <c r="P153" s="137" t="s">
        <v>35</v>
      </c>
      <c r="Q153" s="137"/>
    </row>
    <row r="154" spans="4:17" ht="21" x14ac:dyDescent="0.15">
      <c r="D154" s="223"/>
      <c r="E154" s="223"/>
      <c r="F154" s="223"/>
      <c r="G154" s="196">
        <v>4000</v>
      </c>
      <c r="H154" s="196"/>
      <c r="I154" s="137" t="s">
        <v>35</v>
      </c>
      <c r="J154" s="137"/>
      <c r="K154" s="11"/>
      <c r="L154" s="1" t="s">
        <v>4</v>
      </c>
      <c r="M154" s="193">
        <f t="shared" si="0"/>
        <v>0</v>
      </c>
      <c r="N154" s="194"/>
      <c r="O154" s="195"/>
      <c r="P154" s="137" t="s">
        <v>35</v>
      </c>
      <c r="Q154" s="137"/>
    </row>
    <row r="155" spans="4:17" ht="21" x14ac:dyDescent="0.15">
      <c r="D155" s="223"/>
      <c r="E155" s="223"/>
      <c r="F155" s="223"/>
      <c r="G155" s="196">
        <v>4400</v>
      </c>
      <c r="H155" s="196"/>
      <c r="I155" s="137" t="s">
        <v>35</v>
      </c>
      <c r="J155" s="137"/>
      <c r="K155" s="11"/>
      <c r="L155" s="1" t="s">
        <v>4</v>
      </c>
      <c r="M155" s="193">
        <f t="shared" si="0"/>
        <v>0</v>
      </c>
      <c r="N155" s="194"/>
      <c r="O155" s="195"/>
      <c r="P155" s="137" t="s">
        <v>35</v>
      </c>
      <c r="Q155" s="137"/>
    </row>
    <row r="156" spans="4:17" ht="21" x14ac:dyDescent="0.15">
      <c r="D156" s="223"/>
      <c r="E156" s="223"/>
      <c r="F156" s="223"/>
      <c r="G156" s="196">
        <v>5000</v>
      </c>
      <c r="H156" s="196"/>
      <c r="I156" s="137" t="s">
        <v>35</v>
      </c>
      <c r="J156" s="137"/>
      <c r="K156" s="11"/>
      <c r="L156" s="1" t="s">
        <v>4</v>
      </c>
      <c r="M156" s="193">
        <f t="shared" si="0"/>
        <v>0</v>
      </c>
      <c r="N156" s="194"/>
      <c r="O156" s="195"/>
      <c r="P156" s="137" t="s">
        <v>35</v>
      </c>
      <c r="Q156" s="137"/>
    </row>
    <row r="157" spans="4:17" ht="21" x14ac:dyDescent="0.15">
      <c r="D157" s="223"/>
      <c r="E157" s="223"/>
      <c r="F157" s="223"/>
      <c r="G157" s="196">
        <v>6300</v>
      </c>
      <c r="H157" s="196"/>
      <c r="I157" s="137" t="s">
        <v>35</v>
      </c>
      <c r="J157" s="137"/>
      <c r="K157" s="11"/>
      <c r="L157" s="1" t="s">
        <v>4</v>
      </c>
      <c r="M157" s="193">
        <f t="shared" si="0"/>
        <v>0</v>
      </c>
      <c r="N157" s="194"/>
      <c r="O157" s="195"/>
      <c r="P157" s="137" t="s">
        <v>35</v>
      </c>
      <c r="Q157" s="137"/>
    </row>
    <row r="158" spans="4:17" ht="21" x14ac:dyDescent="0.15">
      <c r="D158" s="223"/>
      <c r="E158" s="223"/>
      <c r="F158" s="223"/>
      <c r="G158" s="196">
        <v>7000</v>
      </c>
      <c r="H158" s="196"/>
      <c r="I158" s="137" t="s">
        <v>35</v>
      </c>
      <c r="J158" s="137"/>
      <c r="K158" s="11"/>
      <c r="L158" s="1" t="s">
        <v>4</v>
      </c>
      <c r="M158" s="193">
        <f t="shared" si="0"/>
        <v>0</v>
      </c>
      <c r="N158" s="194"/>
      <c r="O158" s="195"/>
      <c r="P158" s="137" t="s">
        <v>35</v>
      </c>
      <c r="Q158" s="137"/>
    </row>
    <row r="159" spans="4:17" ht="21" x14ac:dyDescent="0.15">
      <c r="D159" s="223"/>
      <c r="E159" s="223"/>
      <c r="F159" s="223"/>
      <c r="G159" s="196">
        <v>7500</v>
      </c>
      <c r="H159" s="196"/>
      <c r="I159" s="137" t="s">
        <v>35</v>
      </c>
      <c r="J159" s="137"/>
      <c r="K159" s="11"/>
      <c r="L159" s="1" t="s">
        <v>4</v>
      </c>
      <c r="M159" s="193">
        <f t="shared" si="0"/>
        <v>0</v>
      </c>
      <c r="N159" s="194"/>
      <c r="O159" s="195"/>
      <c r="P159" s="137" t="s">
        <v>35</v>
      </c>
      <c r="Q159" s="137"/>
    </row>
    <row r="160" spans="4:17" ht="21" x14ac:dyDescent="0.15">
      <c r="D160" s="223"/>
      <c r="E160" s="223"/>
      <c r="F160" s="223"/>
      <c r="G160" s="196">
        <v>8800</v>
      </c>
      <c r="H160" s="196"/>
      <c r="I160" s="137" t="s">
        <v>35</v>
      </c>
      <c r="J160" s="137"/>
      <c r="K160" s="11"/>
      <c r="L160" s="1" t="s">
        <v>4</v>
      </c>
      <c r="M160" s="193">
        <f t="shared" si="0"/>
        <v>0</v>
      </c>
      <c r="N160" s="194"/>
      <c r="O160" s="195"/>
      <c r="P160" s="137" t="s">
        <v>35</v>
      </c>
      <c r="Q160" s="137"/>
    </row>
    <row r="161" spans="1:26" ht="21" x14ac:dyDescent="0.15">
      <c r="D161" s="223"/>
      <c r="E161" s="223"/>
      <c r="F161" s="223"/>
      <c r="G161" s="196">
        <v>10000</v>
      </c>
      <c r="H161" s="196"/>
      <c r="I161" s="137" t="s">
        <v>35</v>
      </c>
      <c r="J161" s="137"/>
      <c r="K161" s="11"/>
      <c r="L161" s="1" t="s">
        <v>4</v>
      </c>
      <c r="M161" s="193">
        <f t="shared" si="0"/>
        <v>0</v>
      </c>
      <c r="N161" s="194"/>
      <c r="O161" s="195"/>
      <c r="P161" s="137" t="s">
        <v>35</v>
      </c>
      <c r="Q161" s="137"/>
    </row>
    <row r="162" spans="1:26" ht="21" x14ac:dyDescent="0.15">
      <c r="D162" s="223"/>
      <c r="E162" s="223"/>
      <c r="F162" s="223"/>
      <c r="G162" s="196">
        <v>13200</v>
      </c>
      <c r="H162" s="196"/>
      <c r="I162" s="137" t="s">
        <v>35</v>
      </c>
      <c r="J162" s="137"/>
      <c r="K162" s="11"/>
      <c r="L162" s="1" t="s">
        <v>4</v>
      </c>
      <c r="M162" s="193">
        <f t="shared" si="0"/>
        <v>0</v>
      </c>
      <c r="N162" s="194"/>
      <c r="O162" s="195"/>
      <c r="P162" s="137" t="s">
        <v>35</v>
      </c>
      <c r="Q162" s="137"/>
    </row>
    <row r="163" spans="1:26" ht="21" x14ac:dyDescent="0.15">
      <c r="D163" s="223"/>
      <c r="E163" s="223"/>
      <c r="F163" s="223"/>
      <c r="G163" s="196">
        <v>20000</v>
      </c>
      <c r="H163" s="196"/>
      <c r="I163" s="137" t="s">
        <v>35</v>
      </c>
      <c r="J163" s="137"/>
      <c r="K163" s="11"/>
      <c r="L163" s="1" t="s">
        <v>4</v>
      </c>
      <c r="M163" s="193">
        <f t="shared" si="0"/>
        <v>0</v>
      </c>
      <c r="N163" s="194"/>
      <c r="O163" s="195"/>
      <c r="P163" s="137" t="s">
        <v>35</v>
      </c>
      <c r="Q163" s="137"/>
    </row>
    <row r="164" spans="1:26" ht="21" x14ac:dyDescent="0.15">
      <c r="D164" s="223"/>
      <c r="E164" s="223"/>
      <c r="F164" s="223"/>
      <c r="G164" s="196">
        <v>25200</v>
      </c>
      <c r="H164" s="196"/>
      <c r="I164" s="137" t="s">
        <v>35</v>
      </c>
      <c r="J164" s="137"/>
      <c r="K164" s="11"/>
      <c r="L164" s="1" t="s">
        <v>4</v>
      </c>
      <c r="M164" s="193">
        <f t="shared" si="0"/>
        <v>0</v>
      </c>
      <c r="N164" s="194"/>
      <c r="O164" s="195"/>
      <c r="P164" s="137" t="s">
        <v>35</v>
      </c>
      <c r="Q164" s="137"/>
    </row>
    <row r="165" spans="1:26" ht="21" x14ac:dyDescent="0.15">
      <c r="D165" s="223"/>
      <c r="E165" s="223"/>
      <c r="F165" s="223"/>
      <c r="G165" s="196">
        <v>30000</v>
      </c>
      <c r="H165" s="196"/>
      <c r="I165" s="137" t="s">
        <v>35</v>
      </c>
      <c r="J165" s="137"/>
      <c r="K165" s="11"/>
      <c r="L165" s="1" t="s">
        <v>4</v>
      </c>
      <c r="M165" s="193">
        <f t="shared" si="0"/>
        <v>0</v>
      </c>
      <c r="N165" s="194"/>
      <c r="O165" s="195"/>
      <c r="P165" s="137" t="s">
        <v>35</v>
      </c>
      <c r="Q165" s="137"/>
    </row>
    <row r="166" spans="1:26" ht="21" x14ac:dyDescent="0.15">
      <c r="D166" s="223"/>
      <c r="E166" s="223"/>
      <c r="F166" s="223"/>
      <c r="G166" s="216">
        <v>31500</v>
      </c>
      <c r="H166" s="216"/>
      <c r="I166" s="137" t="s">
        <v>35</v>
      </c>
      <c r="J166" s="137"/>
      <c r="K166" s="11"/>
      <c r="L166" s="1" t="s">
        <v>4</v>
      </c>
      <c r="M166" s="193">
        <f t="shared" si="0"/>
        <v>0</v>
      </c>
      <c r="N166" s="194"/>
      <c r="O166" s="195"/>
      <c r="P166" s="137" t="s">
        <v>35</v>
      </c>
      <c r="Q166" s="137"/>
    </row>
    <row r="167" spans="1:26" ht="21" x14ac:dyDescent="0.15">
      <c r="D167" s="223"/>
      <c r="E167" s="223"/>
      <c r="F167" s="223"/>
      <c r="G167" s="216">
        <v>37800</v>
      </c>
      <c r="H167" s="216"/>
      <c r="I167" s="137" t="s">
        <v>35</v>
      </c>
      <c r="J167" s="137"/>
      <c r="K167" s="11"/>
      <c r="L167" s="1" t="s">
        <v>4</v>
      </c>
      <c r="M167" s="193">
        <f t="shared" si="0"/>
        <v>0</v>
      </c>
      <c r="N167" s="194"/>
      <c r="O167" s="195"/>
      <c r="P167" s="137" t="s">
        <v>35</v>
      </c>
      <c r="Q167" s="137"/>
    </row>
    <row r="168" spans="1:26" ht="21" x14ac:dyDescent="0.15">
      <c r="D168" s="223"/>
      <c r="E168" s="223"/>
      <c r="F168" s="223"/>
      <c r="G168" s="216">
        <v>56700</v>
      </c>
      <c r="H168" s="216"/>
      <c r="I168" s="137" t="s">
        <v>35</v>
      </c>
      <c r="J168" s="137"/>
      <c r="K168" s="11"/>
      <c r="L168" s="1" t="s">
        <v>4</v>
      </c>
      <c r="M168" s="193">
        <f t="shared" si="0"/>
        <v>0</v>
      </c>
      <c r="N168" s="194"/>
      <c r="O168" s="195"/>
      <c r="P168" s="137" t="s">
        <v>35</v>
      </c>
      <c r="Q168" s="137"/>
    </row>
    <row r="170" spans="1:26" ht="14.25" x14ac:dyDescent="0.15">
      <c r="A170" s="173" t="s">
        <v>25</v>
      </c>
      <c r="B170" s="173"/>
      <c r="C170" s="173"/>
      <c r="D170" s="173"/>
      <c r="E170" s="173"/>
      <c r="F170" s="173"/>
      <c r="G170" s="173"/>
      <c r="H170" s="173"/>
      <c r="I170" s="173"/>
      <c r="J170" s="173"/>
      <c r="K170" s="173"/>
      <c r="L170" s="173"/>
      <c r="M170" s="173"/>
      <c r="N170" s="173"/>
      <c r="O170" s="173"/>
      <c r="P170" s="173"/>
      <c r="Q170" s="173"/>
      <c r="R170" s="173"/>
      <c r="S170" s="173"/>
      <c r="T170" s="173"/>
      <c r="U170" s="173"/>
      <c r="V170" s="173"/>
      <c r="W170" s="173"/>
      <c r="X170" s="173"/>
      <c r="Y170" s="173"/>
      <c r="Z170" s="173"/>
    </row>
    <row r="172" spans="1:26" ht="17.25" x14ac:dyDescent="0.15">
      <c r="A172" s="6" t="s">
        <v>27</v>
      </c>
      <c r="B172" s="6"/>
      <c r="C172" s="6"/>
      <c r="D172" s="6"/>
      <c r="E172" s="6"/>
      <c r="F172" s="6"/>
      <c r="G172" s="6"/>
      <c r="L172" s="110" t="s">
        <v>38</v>
      </c>
      <c r="M172" s="110"/>
      <c r="N172" s="110"/>
      <c r="S172" t="s">
        <v>145</v>
      </c>
    </row>
    <row r="173" spans="1:26" ht="25.5" x14ac:dyDescent="0.15">
      <c r="A173" s="17" t="s">
        <v>34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17" t="s">
        <v>51</v>
      </c>
      <c r="R173" s="4"/>
      <c r="S173" s="4"/>
      <c r="T173" s="4"/>
      <c r="U173" s="4"/>
      <c r="V173" s="4"/>
      <c r="W173" s="4"/>
    </row>
    <row r="174" spans="1:26" ht="25.5" x14ac:dyDescent="0.15">
      <c r="A174" s="75"/>
      <c r="B174" s="4"/>
      <c r="C174" s="4"/>
      <c r="D174" s="6" t="s">
        <v>142</v>
      </c>
      <c r="E174" s="6"/>
      <c r="F174" s="6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6" ht="25.5" x14ac:dyDescent="0.15">
      <c r="A175" s="17"/>
      <c r="B175" s="4"/>
      <c r="C175" s="4"/>
      <c r="D175" s="58" t="s">
        <v>64</v>
      </c>
      <c r="E175" s="58"/>
      <c r="F175" s="58"/>
      <c r="G175" s="6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6" ht="14.25" thickBot="1" x14ac:dyDescent="0.2"/>
    <row r="177" spans="2:26" x14ac:dyDescent="0.15">
      <c r="D177" s="141" t="s">
        <v>26</v>
      </c>
      <c r="E177" s="142"/>
      <c r="F177" s="178"/>
      <c r="G177" s="16" t="s">
        <v>53</v>
      </c>
      <c r="H177" s="36"/>
      <c r="I177" s="19"/>
      <c r="J177" s="19"/>
      <c r="K177" s="19"/>
      <c r="L177" s="19"/>
      <c r="M177" s="19"/>
      <c r="N177" s="20"/>
      <c r="O177" s="141" t="s">
        <v>28</v>
      </c>
      <c r="P177" s="142"/>
      <c r="Q177" s="142"/>
      <c r="R177" s="142"/>
      <c r="S177" s="142"/>
      <c r="T177" s="143"/>
    </row>
    <row r="178" spans="2:26" ht="14.25" thickBot="1" x14ac:dyDescent="0.2">
      <c r="D178" s="155" t="s">
        <v>21</v>
      </c>
      <c r="E178" s="153"/>
      <c r="F178" s="156"/>
      <c r="G178" s="152"/>
      <c r="H178" s="153"/>
      <c r="I178" s="153"/>
      <c r="J178" s="153"/>
      <c r="K178" s="153"/>
      <c r="L178" s="153"/>
      <c r="M178" s="153"/>
      <c r="N178" s="154"/>
      <c r="O178" s="167" t="s">
        <v>29</v>
      </c>
      <c r="P178" s="168"/>
      <c r="Q178" s="168"/>
      <c r="R178" s="168"/>
      <c r="S178" s="168"/>
      <c r="T178" s="169"/>
    </row>
    <row r="179" spans="2:26" x14ac:dyDescent="0.15">
      <c r="D179" s="155" t="s">
        <v>22</v>
      </c>
      <c r="E179" s="153"/>
      <c r="F179" s="156"/>
      <c r="G179" s="152"/>
      <c r="H179" s="153"/>
      <c r="I179" s="153"/>
      <c r="J179" s="153"/>
      <c r="K179" s="153"/>
      <c r="L179" s="153"/>
      <c r="M179" s="153"/>
      <c r="N179" s="154"/>
      <c r="O179" s="141" t="s">
        <v>32</v>
      </c>
      <c r="P179" s="142"/>
      <c r="Q179" s="142"/>
      <c r="R179" s="142"/>
      <c r="S179" s="142"/>
      <c r="T179" s="143"/>
    </row>
    <row r="180" spans="2:26" ht="14.25" thickBot="1" x14ac:dyDescent="0.2">
      <c r="D180" s="155" t="s">
        <v>23</v>
      </c>
      <c r="E180" s="153"/>
      <c r="F180" s="156"/>
      <c r="G180" s="152"/>
      <c r="H180" s="153"/>
      <c r="I180" s="153"/>
      <c r="J180" s="153"/>
      <c r="K180" s="153"/>
      <c r="L180" s="153"/>
      <c r="M180" s="153"/>
      <c r="N180" s="154"/>
      <c r="O180" s="157" t="s">
        <v>33</v>
      </c>
      <c r="P180" s="158"/>
      <c r="Q180" s="158"/>
      <c r="R180" s="158"/>
      <c r="S180" s="158"/>
      <c r="T180" s="182"/>
    </row>
    <row r="181" spans="2:26" ht="14.25" thickBot="1" x14ac:dyDescent="0.2">
      <c r="D181" s="155" t="s">
        <v>24</v>
      </c>
      <c r="E181" s="153"/>
      <c r="F181" s="156"/>
      <c r="G181" s="152"/>
      <c r="H181" s="153"/>
      <c r="I181" s="153"/>
      <c r="J181" s="153"/>
      <c r="K181" s="153"/>
      <c r="L181" s="153"/>
      <c r="M181" s="153"/>
      <c r="N181" s="154"/>
      <c r="O181" s="141" t="s">
        <v>30</v>
      </c>
      <c r="P181" s="142"/>
      <c r="Q181" s="142"/>
      <c r="R181" s="142"/>
      <c r="S181" s="142"/>
      <c r="T181" s="143"/>
      <c r="V181" s="187" t="s">
        <v>97</v>
      </c>
      <c r="W181" s="187"/>
      <c r="X181" s="187"/>
      <c r="Y181" s="187"/>
      <c r="Z181" s="187"/>
    </row>
    <row r="182" spans="2:26" ht="14.25" thickBot="1" x14ac:dyDescent="0.2">
      <c r="D182" s="155" t="s">
        <v>55</v>
      </c>
      <c r="E182" s="153"/>
      <c r="F182" s="156"/>
      <c r="G182" s="152"/>
      <c r="H182" s="153"/>
      <c r="I182" s="153"/>
      <c r="J182" s="153"/>
      <c r="K182" s="153"/>
      <c r="L182" s="153"/>
      <c r="M182" s="153"/>
      <c r="N182" s="154"/>
      <c r="O182" s="67"/>
      <c r="P182" s="68"/>
      <c r="Q182" s="68"/>
      <c r="R182" s="68"/>
      <c r="S182" s="68"/>
      <c r="T182" s="69"/>
      <c r="V182" s="141" t="s">
        <v>139</v>
      </c>
      <c r="W182" s="142"/>
      <c r="X182" s="142"/>
      <c r="Y182" s="142"/>
      <c r="Z182" s="143"/>
    </row>
    <row r="183" spans="2:26" x14ac:dyDescent="0.15">
      <c r="D183" s="155" t="s">
        <v>76</v>
      </c>
      <c r="E183" s="153"/>
      <c r="F183" s="153"/>
      <c r="G183" s="156"/>
      <c r="H183" s="152"/>
      <c r="I183" s="153"/>
      <c r="J183" s="153"/>
      <c r="K183" s="153"/>
      <c r="L183" s="153"/>
      <c r="M183" s="153"/>
      <c r="N183" s="154"/>
      <c r="O183" s="141" t="s">
        <v>31</v>
      </c>
      <c r="P183" s="142"/>
      <c r="Q183" s="142"/>
      <c r="R183" s="142"/>
      <c r="S183" s="142"/>
      <c r="T183" s="143"/>
      <c r="V183" s="146">
        <f>SUM(Q192+V219)</f>
        <v>0</v>
      </c>
      <c r="W183" s="147"/>
      <c r="X183" s="147"/>
      <c r="Y183" s="148"/>
      <c r="Z183" s="144" t="s">
        <v>77</v>
      </c>
    </row>
    <row r="184" spans="2:26" ht="14.25" thickBot="1" x14ac:dyDescent="0.2">
      <c r="D184" s="155" t="s">
        <v>36</v>
      </c>
      <c r="E184" s="153"/>
      <c r="F184" s="156"/>
      <c r="G184" s="152"/>
      <c r="H184" s="153"/>
      <c r="I184" s="153"/>
      <c r="J184" s="153"/>
      <c r="K184" s="153"/>
      <c r="L184" s="153"/>
      <c r="M184" s="153"/>
      <c r="N184" s="154"/>
      <c r="O184" s="159"/>
      <c r="P184" s="179"/>
      <c r="Q184" s="179"/>
      <c r="R184" s="179"/>
      <c r="S184" s="179"/>
      <c r="T184" s="180"/>
      <c r="V184" s="149"/>
      <c r="W184" s="150"/>
      <c r="X184" s="150"/>
      <c r="Y184" s="151"/>
      <c r="Z184" s="145"/>
    </row>
    <row r="185" spans="2:26" ht="14.25" thickBot="1" x14ac:dyDescent="0.2">
      <c r="D185" s="157" t="s">
        <v>42</v>
      </c>
      <c r="E185" s="158"/>
      <c r="F185" s="159"/>
      <c r="G185" s="181" t="s">
        <v>50</v>
      </c>
      <c r="H185" s="158"/>
      <c r="I185" s="158"/>
      <c r="J185" s="158"/>
      <c r="K185" s="158"/>
      <c r="L185" s="158"/>
      <c r="M185" s="158"/>
      <c r="N185" s="182"/>
      <c r="P185" s="76" t="s">
        <v>62</v>
      </c>
    </row>
    <row r="186" spans="2:26" ht="14.25" x14ac:dyDescent="0.15">
      <c r="D186" s="133" t="s">
        <v>43</v>
      </c>
      <c r="E186" s="185"/>
      <c r="F186" s="186"/>
      <c r="G186" s="18"/>
      <c r="H186" s="36"/>
      <c r="I186" s="36"/>
      <c r="J186" s="36"/>
      <c r="K186" s="36"/>
      <c r="L186" s="36"/>
      <c r="M186" s="36"/>
      <c r="N186" s="71"/>
      <c r="O186" s="8" t="s">
        <v>44</v>
      </c>
      <c r="S186" t="s">
        <v>47</v>
      </c>
    </row>
    <row r="187" spans="2:26" ht="15" thickBot="1" x14ac:dyDescent="0.2">
      <c r="D187" s="135"/>
      <c r="E187" s="187"/>
      <c r="F187" s="188"/>
      <c r="G187" s="72"/>
      <c r="H187" s="73"/>
      <c r="I187" s="73"/>
      <c r="J187" s="73"/>
      <c r="K187" s="73"/>
      <c r="L187" s="73"/>
      <c r="M187" s="73"/>
      <c r="N187" s="74"/>
      <c r="O187" s="94" t="s">
        <v>46</v>
      </c>
      <c r="P187" s="13"/>
      <c r="Q187" s="13"/>
      <c r="R187" s="13"/>
      <c r="S187" s="13"/>
      <c r="T187" s="13"/>
      <c r="U187" s="13"/>
      <c r="V187" s="13"/>
      <c r="W187" s="13"/>
    </row>
    <row r="189" spans="2:26" x14ac:dyDescent="0.15">
      <c r="B189" t="s">
        <v>97</v>
      </c>
    </row>
    <row r="190" spans="2:26" ht="14.25" x14ac:dyDescent="0.15">
      <c r="C190" s="6" t="s">
        <v>140</v>
      </c>
      <c r="D190" s="9"/>
      <c r="E190" s="9"/>
      <c r="F190" s="9"/>
    </row>
    <row r="191" spans="2:26" ht="15" thickBot="1" x14ac:dyDescent="0.2">
      <c r="D191" s="199" t="s">
        <v>1</v>
      </c>
      <c r="E191" s="199"/>
      <c r="F191" s="199"/>
      <c r="G191" s="199"/>
      <c r="H191" s="199"/>
      <c r="I191" s="85" t="s">
        <v>0</v>
      </c>
      <c r="J191" s="86" t="s">
        <v>35</v>
      </c>
      <c r="K191" s="65" t="s">
        <v>5</v>
      </c>
      <c r="L191" s="12" t="s">
        <v>4</v>
      </c>
      <c r="N191" s="6" t="s">
        <v>143</v>
      </c>
    </row>
    <row r="192" spans="2:26" x14ac:dyDescent="0.15">
      <c r="D192" s="200" t="s">
        <v>94</v>
      </c>
      <c r="E192" s="200"/>
      <c r="F192" s="200"/>
      <c r="G192" s="200"/>
      <c r="H192" s="200"/>
      <c r="I192" s="12">
        <v>21</v>
      </c>
      <c r="J192" s="86" t="s">
        <v>35</v>
      </c>
      <c r="K192" s="85"/>
      <c r="L192" s="12" t="s">
        <v>4</v>
      </c>
      <c r="O192" s="133" t="s">
        <v>48</v>
      </c>
      <c r="P192" s="134"/>
      <c r="Q192" s="217">
        <f>SUM(I192*K192+I193*K193)</f>
        <v>0</v>
      </c>
      <c r="R192" s="218"/>
      <c r="S192" s="218"/>
      <c r="T192" s="219"/>
    </row>
    <row r="193" spans="2:23" ht="14.25" thickBot="1" x14ac:dyDescent="0.2">
      <c r="D193" s="200" t="s">
        <v>95</v>
      </c>
      <c r="E193" s="200"/>
      <c r="F193" s="200"/>
      <c r="G193" s="200"/>
      <c r="H193" s="200"/>
      <c r="I193" s="12">
        <v>21</v>
      </c>
      <c r="J193" s="86" t="s">
        <v>35</v>
      </c>
      <c r="K193" s="85"/>
      <c r="L193" s="12" t="s">
        <v>4</v>
      </c>
      <c r="O193" s="135"/>
      <c r="P193" s="136"/>
      <c r="Q193" s="220"/>
      <c r="R193" s="221"/>
      <c r="S193" s="221"/>
      <c r="T193" s="222"/>
    </row>
    <row r="194" spans="2:23" x14ac:dyDescent="0.15">
      <c r="D194" s="90"/>
      <c r="E194" s="90"/>
      <c r="F194" s="90"/>
      <c r="G194" s="90"/>
      <c r="H194" s="90"/>
      <c r="I194" s="13"/>
      <c r="J194" s="91"/>
      <c r="K194" s="87"/>
      <c r="L194" s="13"/>
      <c r="O194" s="10"/>
      <c r="P194" s="10"/>
      <c r="Q194" s="10"/>
      <c r="R194" s="10"/>
      <c r="S194" s="10"/>
      <c r="T194" s="10"/>
    </row>
    <row r="195" spans="2:23" x14ac:dyDescent="0.15">
      <c r="B195" t="s">
        <v>97</v>
      </c>
      <c r="F195" s="90"/>
      <c r="G195" s="90"/>
      <c r="H195" s="90"/>
      <c r="I195" s="13"/>
      <c r="J195" s="91"/>
      <c r="K195" s="87"/>
      <c r="L195" s="13"/>
      <c r="O195" s="10"/>
      <c r="P195" s="10"/>
      <c r="Q195" s="10"/>
      <c r="R195" s="10"/>
      <c r="S195" s="10"/>
      <c r="T195" s="10"/>
    </row>
    <row r="196" spans="2:23" ht="14.25" x14ac:dyDescent="0.15">
      <c r="B196" s="6" t="s">
        <v>141</v>
      </c>
      <c r="O196" s="10"/>
      <c r="P196" s="10"/>
      <c r="Q196" s="10"/>
      <c r="R196" s="10"/>
      <c r="S196" s="10"/>
      <c r="T196" s="10"/>
    </row>
    <row r="197" spans="2:23" x14ac:dyDescent="0.15">
      <c r="D197" s="125" t="s">
        <v>96</v>
      </c>
      <c r="E197" s="200" t="s">
        <v>117</v>
      </c>
      <c r="F197" s="200"/>
      <c r="G197" s="200"/>
      <c r="H197" s="200" t="s">
        <v>138</v>
      </c>
      <c r="I197" s="200"/>
      <c r="J197" s="200"/>
      <c r="K197" s="200"/>
      <c r="L197" s="200"/>
      <c r="M197" s="200"/>
      <c r="N197" s="200"/>
      <c r="O197" s="137" t="s">
        <v>13</v>
      </c>
      <c r="P197" s="137"/>
      <c r="Q197" s="203" t="s">
        <v>40</v>
      </c>
      <c r="R197" s="203"/>
      <c r="S197" s="137" t="s">
        <v>37</v>
      </c>
      <c r="T197" s="137"/>
      <c r="U197" s="137"/>
      <c r="V197" s="137" t="s">
        <v>35</v>
      </c>
      <c r="W197" s="137"/>
    </row>
    <row r="198" spans="2:23" ht="17.25" x14ac:dyDescent="0.15">
      <c r="D198" s="130">
        <v>60668</v>
      </c>
      <c r="E198" s="201" t="s">
        <v>108</v>
      </c>
      <c r="F198" s="201"/>
      <c r="G198" s="201"/>
      <c r="H198" s="199" t="s">
        <v>59</v>
      </c>
      <c r="I198" s="199"/>
      <c r="J198" s="199"/>
      <c r="K198" s="199"/>
      <c r="L198" s="199"/>
      <c r="M198" s="199"/>
      <c r="N198" s="199"/>
      <c r="O198" s="131">
        <v>150</v>
      </c>
      <c r="P198" s="85" t="s">
        <v>35</v>
      </c>
      <c r="Q198" s="85"/>
      <c r="R198" s="86" t="s">
        <v>40</v>
      </c>
      <c r="S198" s="138">
        <f t="shared" ref="S198:S217" si="1">SUM(O198*Q198)</f>
        <v>0</v>
      </c>
      <c r="T198" s="139"/>
      <c r="U198" s="140"/>
      <c r="V198" s="137" t="s">
        <v>35</v>
      </c>
      <c r="W198" s="137"/>
    </row>
    <row r="199" spans="2:23" ht="17.25" x14ac:dyDescent="0.15">
      <c r="D199" s="130">
        <v>60654</v>
      </c>
      <c r="E199" s="198" t="s">
        <v>109</v>
      </c>
      <c r="F199" s="198"/>
      <c r="G199" s="198"/>
      <c r="H199" s="199" t="s">
        <v>125</v>
      </c>
      <c r="I199" s="199"/>
      <c r="J199" s="199"/>
      <c r="K199" s="199"/>
      <c r="L199" s="199"/>
      <c r="M199" s="199"/>
      <c r="N199" s="199"/>
      <c r="O199" s="131">
        <v>110</v>
      </c>
      <c r="P199" s="85" t="s">
        <v>35</v>
      </c>
      <c r="Q199" s="85"/>
      <c r="R199" s="86" t="s">
        <v>40</v>
      </c>
      <c r="S199" s="138">
        <f t="shared" si="1"/>
        <v>0</v>
      </c>
      <c r="T199" s="139"/>
      <c r="U199" s="140"/>
      <c r="V199" s="137" t="s">
        <v>35</v>
      </c>
      <c r="W199" s="137"/>
    </row>
    <row r="200" spans="2:23" ht="17.25" x14ac:dyDescent="0.15">
      <c r="D200" s="130">
        <v>60655</v>
      </c>
      <c r="E200" s="198" t="s">
        <v>110</v>
      </c>
      <c r="F200" s="198"/>
      <c r="G200" s="198"/>
      <c r="H200" s="199" t="s">
        <v>126</v>
      </c>
      <c r="I200" s="199"/>
      <c r="J200" s="199"/>
      <c r="K200" s="199"/>
      <c r="L200" s="199"/>
      <c r="M200" s="199"/>
      <c r="N200" s="199"/>
      <c r="O200" s="131">
        <v>90</v>
      </c>
      <c r="P200" s="85" t="s">
        <v>35</v>
      </c>
      <c r="Q200" s="85"/>
      <c r="R200" s="86" t="s">
        <v>40</v>
      </c>
      <c r="S200" s="138">
        <f t="shared" si="1"/>
        <v>0</v>
      </c>
      <c r="T200" s="139"/>
      <c r="U200" s="140"/>
      <c r="V200" s="137" t="s">
        <v>35</v>
      </c>
      <c r="W200" s="137"/>
    </row>
    <row r="201" spans="2:23" ht="17.25" x14ac:dyDescent="0.15">
      <c r="D201" s="130">
        <v>60656</v>
      </c>
      <c r="E201" s="198" t="s">
        <v>111</v>
      </c>
      <c r="F201" s="198"/>
      <c r="G201" s="198"/>
      <c r="H201" s="204" t="s">
        <v>118</v>
      </c>
      <c r="I201" s="205"/>
      <c r="J201" s="205"/>
      <c r="K201" s="205"/>
      <c r="L201" s="205"/>
      <c r="M201" s="205"/>
      <c r="N201" s="206"/>
      <c r="O201" s="131">
        <v>420</v>
      </c>
      <c r="P201" s="85" t="s">
        <v>35</v>
      </c>
      <c r="Q201" s="85"/>
      <c r="R201" s="86" t="s">
        <v>40</v>
      </c>
      <c r="S201" s="138">
        <f t="shared" si="1"/>
        <v>0</v>
      </c>
      <c r="T201" s="139"/>
      <c r="U201" s="140"/>
      <c r="V201" s="137" t="s">
        <v>35</v>
      </c>
      <c r="W201" s="137"/>
    </row>
    <row r="202" spans="2:23" ht="17.25" x14ac:dyDescent="0.15">
      <c r="D202" s="130">
        <v>60657</v>
      </c>
      <c r="E202" s="198" t="s">
        <v>112</v>
      </c>
      <c r="F202" s="198"/>
      <c r="G202" s="198"/>
      <c r="H202" s="204" t="s">
        <v>119</v>
      </c>
      <c r="I202" s="205"/>
      <c r="J202" s="205"/>
      <c r="K202" s="205"/>
      <c r="L202" s="205"/>
      <c r="M202" s="205"/>
      <c r="N202" s="206"/>
      <c r="O202" s="131">
        <v>250</v>
      </c>
      <c r="P202" s="85" t="s">
        <v>35</v>
      </c>
      <c r="Q202" s="85"/>
      <c r="R202" s="86" t="s">
        <v>40</v>
      </c>
      <c r="S202" s="138">
        <f t="shared" si="1"/>
        <v>0</v>
      </c>
      <c r="T202" s="139"/>
      <c r="U202" s="140"/>
      <c r="V202" s="137" t="s">
        <v>35</v>
      </c>
      <c r="W202" s="137"/>
    </row>
    <row r="203" spans="2:23" ht="17.25" x14ac:dyDescent="0.15">
      <c r="D203" s="130">
        <v>60658</v>
      </c>
      <c r="E203" s="198" t="s">
        <v>113</v>
      </c>
      <c r="F203" s="198"/>
      <c r="G203" s="198"/>
      <c r="H203" s="204" t="s">
        <v>120</v>
      </c>
      <c r="I203" s="205"/>
      <c r="J203" s="205"/>
      <c r="K203" s="205"/>
      <c r="L203" s="205"/>
      <c r="M203" s="205"/>
      <c r="N203" s="206"/>
      <c r="O203" s="131">
        <v>160</v>
      </c>
      <c r="P203" s="85" t="s">
        <v>35</v>
      </c>
      <c r="Q203" s="85"/>
      <c r="R203" s="86" t="s">
        <v>40</v>
      </c>
      <c r="S203" s="138">
        <f t="shared" si="1"/>
        <v>0</v>
      </c>
      <c r="T203" s="139"/>
      <c r="U203" s="140"/>
      <c r="V203" s="137" t="s">
        <v>35</v>
      </c>
      <c r="W203" s="137"/>
    </row>
    <row r="204" spans="2:23" ht="17.25" x14ac:dyDescent="0.15">
      <c r="D204" s="130">
        <v>60659</v>
      </c>
      <c r="E204" s="198" t="s">
        <v>114</v>
      </c>
      <c r="F204" s="198"/>
      <c r="G204" s="198"/>
      <c r="H204" s="204" t="s">
        <v>121</v>
      </c>
      <c r="I204" s="205"/>
      <c r="J204" s="205"/>
      <c r="K204" s="205"/>
      <c r="L204" s="205"/>
      <c r="M204" s="205"/>
      <c r="N204" s="206"/>
      <c r="O204" s="131">
        <v>110</v>
      </c>
      <c r="P204" s="85" t="s">
        <v>35</v>
      </c>
      <c r="Q204" s="85"/>
      <c r="R204" s="86" t="s">
        <v>40</v>
      </c>
      <c r="S204" s="138">
        <f t="shared" si="1"/>
        <v>0</v>
      </c>
      <c r="T204" s="139"/>
      <c r="U204" s="140"/>
      <c r="V204" s="137" t="s">
        <v>35</v>
      </c>
      <c r="W204" s="137"/>
    </row>
    <row r="205" spans="2:23" ht="17.25" x14ac:dyDescent="0.15">
      <c r="D205" s="125">
        <v>60666</v>
      </c>
      <c r="E205" s="198" t="s">
        <v>115</v>
      </c>
      <c r="F205" s="198"/>
      <c r="G205" s="198"/>
      <c r="H205" s="199" t="s">
        <v>61</v>
      </c>
      <c r="I205" s="199"/>
      <c r="J205" s="199"/>
      <c r="K205" s="199"/>
      <c r="L205" s="199"/>
      <c r="M205" s="199"/>
      <c r="N205" s="199"/>
      <c r="O205" s="131">
        <v>260</v>
      </c>
      <c r="P205" s="85" t="s">
        <v>35</v>
      </c>
      <c r="Q205" s="85"/>
      <c r="R205" s="86" t="s">
        <v>40</v>
      </c>
      <c r="S205" s="138">
        <f t="shared" si="1"/>
        <v>0</v>
      </c>
      <c r="T205" s="139"/>
      <c r="U205" s="140"/>
      <c r="V205" s="137" t="s">
        <v>35</v>
      </c>
      <c r="W205" s="137"/>
    </row>
    <row r="206" spans="2:23" ht="17.25" x14ac:dyDescent="0.15">
      <c r="D206" s="202" t="s">
        <v>124</v>
      </c>
      <c r="E206" s="202"/>
      <c r="F206" s="202"/>
      <c r="G206" s="202"/>
      <c r="H206" s="202"/>
      <c r="I206" s="202"/>
      <c r="J206" s="202"/>
      <c r="K206" s="202"/>
      <c r="L206" s="202"/>
      <c r="M206" s="202"/>
      <c r="N206" s="202"/>
      <c r="O206" s="202"/>
      <c r="P206" s="202"/>
      <c r="Q206" s="202"/>
      <c r="R206" s="202"/>
      <c r="S206" s="202"/>
      <c r="T206" s="202"/>
      <c r="U206" s="128"/>
      <c r="V206" s="10"/>
      <c r="W206" s="10"/>
    </row>
    <row r="207" spans="2:23" ht="17.25" x14ac:dyDescent="0.15">
      <c r="D207" s="125">
        <v>60667</v>
      </c>
      <c r="E207" s="198" t="s">
        <v>116</v>
      </c>
      <c r="F207" s="198"/>
      <c r="G207" s="198"/>
      <c r="H207" s="199" t="s">
        <v>60</v>
      </c>
      <c r="I207" s="199"/>
      <c r="J207" s="199"/>
      <c r="K207" s="199"/>
      <c r="L207" s="199"/>
      <c r="M207" s="199"/>
      <c r="N207" s="199"/>
      <c r="O207" s="131">
        <v>110</v>
      </c>
      <c r="P207" s="85" t="s">
        <v>35</v>
      </c>
      <c r="Q207" s="85"/>
      <c r="R207" s="86" t="s">
        <v>40</v>
      </c>
      <c r="S207" s="138">
        <f t="shared" si="1"/>
        <v>0</v>
      </c>
      <c r="T207" s="139"/>
      <c r="U207" s="140"/>
      <c r="V207" s="137" t="s">
        <v>35</v>
      </c>
      <c r="W207" s="137"/>
    </row>
    <row r="208" spans="2:23" ht="17.25" x14ac:dyDescent="0.15">
      <c r="D208" s="130">
        <v>60652</v>
      </c>
      <c r="E208" s="198" t="s">
        <v>98</v>
      </c>
      <c r="F208" s="198"/>
      <c r="G208" s="198"/>
      <c r="H208" s="199" t="s">
        <v>129</v>
      </c>
      <c r="I208" s="199"/>
      <c r="J208" s="199"/>
      <c r="K208" s="199"/>
      <c r="L208" s="199"/>
      <c r="M208" s="199"/>
      <c r="N208" s="199"/>
      <c r="O208" s="131">
        <v>210</v>
      </c>
      <c r="P208" s="85" t="s">
        <v>35</v>
      </c>
      <c r="Q208" s="85"/>
      <c r="R208" s="86" t="s">
        <v>40</v>
      </c>
      <c r="S208" s="138">
        <f t="shared" si="1"/>
        <v>0</v>
      </c>
      <c r="T208" s="139"/>
      <c r="U208" s="140"/>
      <c r="V208" s="137" t="s">
        <v>35</v>
      </c>
      <c r="W208" s="137"/>
    </row>
    <row r="209" spans="2:26" ht="17.25" x14ac:dyDescent="0.15">
      <c r="D209" s="130">
        <v>60653</v>
      </c>
      <c r="E209" s="198" t="s">
        <v>99</v>
      </c>
      <c r="F209" s="198"/>
      <c r="G209" s="198"/>
      <c r="H209" s="199" t="s">
        <v>130</v>
      </c>
      <c r="I209" s="199"/>
      <c r="J209" s="199"/>
      <c r="K209" s="199"/>
      <c r="L209" s="199"/>
      <c r="M209" s="199"/>
      <c r="N209" s="199"/>
      <c r="O209" s="131">
        <v>320</v>
      </c>
      <c r="P209" s="85" t="s">
        <v>35</v>
      </c>
      <c r="Q209" s="85"/>
      <c r="R209" s="86" t="s">
        <v>40</v>
      </c>
      <c r="S209" s="138">
        <f t="shared" si="1"/>
        <v>0</v>
      </c>
      <c r="T209" s="139"/>
      <c r="U209" s="140"/>
      <c r="V209" s="137" t="s">
        <v>35</v>
      </c>
      <c r="W209" s="137"/>
    </row>
    <row r="210" spans="2:26" ht="17.25" x14ac:dyDescent="0.15">
      <c r="D210" s="130">
        <v>60650</v>
      </c>
      <c r="E210" s="198" t="s">
        <v>100</v>
      </c>
      <c r="F210" s="198"/>
      <c r="G210" s="198"/>
      <c r="H210" s="199" t="s">
        <v>127</v>
      </c>
      <c r="I210" s="199"/>
      <c r="J210" s="199"/>
      <c r="K210" s="199"/>
      <c r="L210" s="199"/>
      <c r="M210" s="199"/>
      <c r="N210" s="199"/>
      <c r="O210" s="131">
        <v>270</v>
      </c>
      <c r="P210" s="85" t="s">
        <v>35</v>
      </c>
      <c r="Q210" s="85"/>
      <c r="R210" s="86" t="s">
        <v>40</v>
      </c>
      <c r="S210" s="138">
        <f t="shared" si="1"/>
        <v>0</v>
      </c>
      <c r="T210" s="139"/>
      <c r="U210" s="140"/>
      <c r="V210" s="137" t="s">
        <v>35</v>
      </c>
      <c r="W210" s="137"/>
    </row>
    <row r="211" spans="2:26" ht="17.25" x14ac:dyDescent="0.15">
      <c r="D211" s="130">
        <v>60651</v>
      </c>
      <c r="E211" s="198" t="s">
        <v>101</v>
      </c>
      <c r="F211" s="198"/>
      <c r="G211" s="198"/>
      <c r="H211" s="199" t="s">
        <v>128</v>
      </c>
      <c r="I211" s="199"/>
      <c r="J211" s="199"/>
      <c r="K211" s="199"/>
      <c r="L211" s="199"/>
      <c r="M211" s="199"/>
      <c r="N211" s="199"/>
      <c r="O211" s="131">
        <v>410</v>
      </c>
      <c r="P211" s="85" t="s">
        <v>35</v>
      </c>
      <c r="Q211" s="85"/>
      <c r="R211" s="86" t="s">
        <v>40</v>
      </c>
      <c r="S211" s="138">
        <f t="shared" si="1"/>
        <v>0</v>
      </c>
      <c r="T211" s="139"/>
      <c r="U211" s="140"/>
      <c r="V211" s="137" t="s">
        <v>35</v>
      </c>
      <c r="W211" s="137"/>
    </row>
    <row r="212" spans="2:26" ht="17.25" x14ac:dyDescent="0.15">
      <c r="D212" s="130">
        <v>60660</v>
      </c>
      <c r="E212" s="198" t="s">
        <v>102</v>
      </c>
      <c r="F212" s="198"/>
      <c r="G212" s="198"/>
      <c r="H212" s="199" t="s">
        <v>131</v>
      </c>
      <c r="I212" s="199"/>
      <c r="J212" s="199"/>
      <c r="K212" s="199"/>
      <c r="L212" s="199"/>
      <c r="M212" s="199"/>
      <c r="N212" s="199"/>
      <c r="O212" s="131">
        <v>750</v>
      </c>
      <c r="P212" s="85" t="s">
        <v>35</v>
      </c>
      <c r="Q212" s="85"/>
      <c r="R212" s="86" t="s">
        <v>40</v>
      </c>
      <c r="S212" s="138">
        <f t="shared" si="1"/>
        <v>0</v>
      </c>
      <c r="T212" s="139"/>
      <c r="U212" s="140"/>
      <c r="V212" s="137" t="s">
        <v>35</v>
      </c>
      <c r="W212" s="137"/>
    </row>
    <row r="213" spans="2:26" ht="17.25" x14ac:dyDescent="0.15">
      <c r="D213" s="130">
        <v>60661</v>
      </c>
      <c r="E213" s="198" t="s">
        <v>103</v>
      </c>
      <c r="F213" s="198"/>
      <c r="G213" s="198"/>
      <c r="H213" s="199" t="s">
        <v>132</v>
      </c>
      <c r="I213" s="199"/>
      <c r="J213" s="199"/>
      <c r="K213" s="199"/>
      <c r="L213" s="199"/>
      <c r="M213" s="199"/>
      <c r="N213" s="199"/>
      <c r="O213" s="131">
        <v>840</v>
      </c>
      <c r="P213" s="85" t="s">
        <v>35</v>
      </c>
      <c r="Q213" s="85"/>
      <c r="R213" s="86" t="s">
        <v>40</v>
      </c>
      <c r="S213" s="138">
        <f t="shared" si="1"/>
        <v>0</v>
      </c>
      <c r="T213" s="139"/>
      <c r="U213" s="140"/>
      <c r="V213" s="137" t="s">
        <v>35</v>
      </c>
      <c r="W213" s="137"/>
    </row>
    <row r="214" spans="2:26" ht="17.25" x14ac:dyDescent="0.15">
      <c r="D214" s="130">
        <v>60662</v>
      </c>
      <c r="E214" s="198" t="s">
        <v>104</v>
      </c>
      <c r="F214" s="198"/>
      <c r="G214" s="198"/>
      <c r="H214" s="199" t="s">
        <v>133</v>
      </c>
      <c r="I214" s="199"/>
      <c r="J214" s="199"/>
      <c r="K214" s="199"/>
      <c r="L214" s="199"/>
      <c r="M214" s="199"/>
      <c r="N214" s="199"/>
      <c r="O214" s="131">
        <v>550</v>
      </c>
      <c r="P214" s="85" t="s">
        <v>35</v>
      </c>
      <c r="Q214" s="85"/>
      <c r="R214" s="86" t="s">
        <v>40</v>
      </c>
      <c r="S214" s="138">
        <f t="shared" si="1"/>
        <v>0</v>
      </c>
      <c r="T214" s="139"/>
      <c r="U214" s="140"/>
      <c r="V214" s="137" t="s">
        <v>35</v>
      </c>
      <c r="W214" s="137"/>
    </row>
    <row r="215" spans="2:26" ht="17.25" x14ac:dyDescent="0.15">
      <c r="D215" s="130">
        <v>60663</v>
      </c>
      <c r="E215" s="198" t="s">
        <v>105</v>
      </c>
      <c r="F215" s="198"/>
      <c r="G215" s="198"/>
      <c r="H215" s="199" t="s">
        <v>134</v>
      </c>
      <c r="I215" s="199"/>
      <c r="J215" s="199"/>
      <c r="K215" s="199"/>
      <c r="L215" s="199"/>
      <c r="M215" s="199"/>
      <c r="N215" s="199"/>
      <c r="O215" s="131">
        <v>370</v>
      </c>
      <c r="P215" s="85" t="s">
        <v>35</v>
      </c>
      <c r="Q215" s="85"/>
      <c r="R215" s="86" t="s">
        <v>40</v>
      </c>
      <c r="S215" s="138">
        <f t="shared" si="1"/>
        <v>0</v>
      </c>
      <c r="T215" s="139"/>
      <c r="U215" s="140"/>
      <c r="V215" s="137" t="s">
        <v>35</v>
      </c>
      <c r="W215" s="137"/>
    </row>
    <row r="216" spans="2:26" ht="17.25" x14ac:dyDescent="0.15">
      <c r="D216" s="130">
        <v>60664</v>
      </c>
      <c r="E216" s="198" t="s">
        <v>106</v>
      </c>
      <c r="F216" s="198"/>
      <c r="G216" s="198"/>
      <c r="H216" s="199" t="s">
        <v>135</v>
      </c>
      <c r="I216" s="199"/>
      <c r="J216" s="199"/>
      <c r="K216" s="199"/>
      <c r="L216" s="199"/>
      <c r="M216" s="199"/>
      <c r="N216" s="199"/>
      <c r="O216" s="131">
        <v>320</v>
      </c>
      <c r="P216" s="85" t="s">
        <v>35</v>
      </c>
      <c r="Q216" s="85"/>
      <c r="R216" s="86" t="s">
        <v>40</v>
      </c>
      <c r="S216" s="138">
        <f t="shared" si="1"/>
        <v>0</v>
      </c>
      <c r="T216" s="139"/>
      <c r="U216" s="140"/>
      <c r="V216" s="137" t="s">
        <v>35</v>
      </c>
      <c r="W216" s="137"/>
    </row>
    <row r="217" spans="2:26" ht="17.25" x14ac:dyDescent="0.15">
      <c r="D217" s="130">
        <v>60665</v>
      </c>
      <c r="E217" s="198" t="s">
        <v>107</v>
      </c>
      <c r="F217" s="198"/>
      <c r="G217" s="198"/>
      <c r="H217" s="199" t="s">
        <v>136</v>
      </c>
      <c r="I217" s="199"/>
      <c r="J217" s="199"/>
      <c r="K217" s="199"/>
      <c r="L217" s="199"/>
      <c r="M217" s="199"/>
      <c r="N217" s="199"/>
      <c r="O217" s="131">
        <v>210</v>
      </c>
      <c r="P217" s="85" t="s">
        <v>35</v>
      </c>
      <c r="Q217" s="85"/>
      <c r="R217" s="86" t="s">
        <v>40</v>
      </c>
      <c r="S217" s="138">
        <f t="shared" si="1"/>
        <v>0</v>
      </c>
      <c r="T217" s="139"/>
      <c r="U217" s="140"/>
      <c r="V217" s="137" t="s">
        <v>35</v>
      </c>
      <c r="W217" s="137"/>
    </row>
    <row r="218" spans="2:26" ht="15" thickBot="1" x14ac:dyDescent="0.2">
      <c r="T218" s="6" t="s">
        <v>144</v>
      </c>
    </row>
    <row r="219" spans="2:26" ht="14.25" x14ac:dyDescent="0.15">
      <c r="S219" s="6"/>
      <c r="T219" s="133" t="s">
        <v>48</v>
      </c>
      <c r="U219" s="134"/>
      <c r="V219" s="217">
        <f>SUM(S198+S199+S200+S201+S202+S203+S204+S205+S207+S208+S209+S210+S211+S212+S213+S214+S215+S216+S217)</f>
        <v>0</v>
      </c>
      <c r="W219" s="218"/>
      <c r="X219" s="218"/>
      <c r="Y219" s="219"/>
    </row>
    <row r="220" spans="2:26" ht="15" thickBot="1" x14ac:dyDescent="0.2">
      <c r="S220" s="6"/>
      <c r="T220" s="135"/>
      <c r="U220" s="136"/>
      <c r="V220" s="220"/>
      <c r="W220" s="221"/>
      <c r="X220" s="221"/>
      <c r="Y220" s="222"/>
    </row>
    <row r="222" spans="2:26" ht="14.25" x14ac:dyDescent="0.15">
      <c r="B222" s="173" t="s">
        <v>25</v>
      </c>
      <c r="C222" s="173"/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</row>
  </sheetData>
  <mergeCells count="373">
    <mergeCell ref="D9:F9"/>
    <mergeCell ref="G9:N9"/>
    <mergeCell ref="O9:T9"/>
    <mergeCell ref="D10:F10"/>
    <mergeCell ref="G10:N10"/>
    <mergeCell ref="O10:T10"/>
    <mergeCell ref="D6:F6"/>
    <mergeCell ref="O6:T6"/>
    <mergeCell ref="D7:F7"/>
    <mergeCell ref="G7:N7"/>
    <mergeCell ref="O7:T7"/>
    <mergeCell ref="D8:F8"/>
    <mergeCell ref="G8:N8"/>
    <mergeCell ref="O8:T8"/>
    <mergeCell ref="D11:F11"/>
    <mergeCell ref="G11:N11"/>
    <mergeCell ref="V11:Z11"/>
    <mergeCell ref="D12:G12"/>
    <mergeCell ref="H12:N12"/>
    <mergeCell ref="O12:T12"/>
    <mergeCell ref="V12:Y13"/>
    <mergeCell ref="Z12:Z13"/>
    <mergeCell ref="D13:F13"/>
    <mergeCell ref="G13:N13"/>
    <mergeCell ref="Y26:Y27"/>
    <mergeCell ref="Z26:Z27"/>
    <mergeCell ref="Q27:R28"/>
    <mergeCell ref="S27:U28"/>
    <mergeCell ref="D32:G33"/>
    <mergeCell ref="H32:N32"/>
    <mergeCell ref="T32:V32"/>
    <mergeCell ref="O13:T13"/>
    <mergeCell ref="D14:F14"/>
    <mergeCell ref="G14:N14"/>
    <mergeCell ref="D15:F16"/>
    <mergeCell ref="D20:D23"/>
    <mergeCell ref="G24:H25"/>
    <mergeCell ref="M24:N25"/>
    <mergeCell ref="O24:P25"/>
    <mergeCell ref="D39:G40"/>
    <mergeCell ref="H39:N39"/>
    <mergeCell ref="T39:V39"/>
    <mergeCell ref="Q41:R41"/>
    <mergeCell ref="S41:U41"/>
    <mergeCell ref="D45:H45"/>
    <mergeCell ref="J45:N45"/>
    <mergeCell ref="D34:G35"/>
    <mergeCell ref="H34:N34"/>
    <mergeCell ref="T34:V34"/>
    <mergeCell ref="H35:V35"/>
    <mergeCell ref="Q36:R36"/>
    <mergeCell ref="S36:U36"/>
    <mergeCell ref="A64:W64"/>
    <mergeCell ref="A65:X65"/>
    <mergeCell ref="A67:X67"/>
    <mergeCell ref="D72:F72"/>
    <mergeCell ref="O72:T72"/>
    <mergeCell ref="D73:F73"/>
    <mergeCell ref="G73:N73"/>
    <mergeCell ref="O73:T73"/>
    <mergeCell ref="B48:H49"/>
    <mergeCell ref="D50:F55"/>
    <mergeCell ref="D56:F57"/>
    <mergeCell ref="O58:S59"/>
    <mergeCell ref="T58:V59"/>
    <mergeCell ref="W58:W59"/>
    <mergeCell ref="D76:F76"/>
    <mergeCell ref="G76:N76"/>
    <mergeCell ref="O76:T76"/>
    <mergeCell ref="D77:F77"/>
    <mergeCell ref="G77:N77"/>
    <mergeCell ref="D78:G78"/>
    <mergeCell ref="H78:N78"/>
    <mergeCell ref="O78:T78"/>
    <mergeCell ref="D74:F74"/>
    <mergeCell ref="G74:N74"/>
    <mergeCell ref="O74:T74"/>
    <mergeCell ref="D75:F75"/>
    <mergeCell ref="G75:N75"/>
    <mergeCell ref="O75:T75"/>
    <mergeCell ref="D89:J89"/>
    <mergeCell ref="O89:Q89"/>
    <mergeCell ref="S89:U89"/>
    <mergeCell ref="D90:J90"/>
    <mergeCell ref="O90:Q90"/>
    <mergeCell ref="S90:U90"/>
    <mergeCell ref="D79:F79"/>
    <mergeCell ref="G79:N79"/>
    <mergeCell ref="O79:T79"/>
    <mergeCell ref="D80:F80"/>
    <mergeCell ref="G80:N80"/>
    <mergeCell ref="D81:F82"/>
    <mergeCell ref="R82:S83"/>
    <mergeCell ref="T82:W83"/>
    <mergeCell ref="D96:H96"/>
    <mergeCell ref="O96:P97"/>
    <mergeCell ref="Q96:T97"/>
    <mergeCell ref="D97:H97"/>
    <mergeCell ref="D101:H101"/>
    <mergeCell ref="O101:P102"/>
    <mergeCell ref="Q101:T102"/>
    <mergeCell ref="D102:H102"/>
    <mergeCell ref="D91:J91"/>
    <mergeCell ref="O91:Q91"/>
    <mergeCell ref="D92:J92"/>
    <mergeCell ref="O92:Q92"/>
    <mergeCell ref="D93:J93"/>
    <mergeCell ref="O93:Q93"/>
    <mergeCell ref="D110:H110"/>
    <mergeCell ref="O114:P115"/>
    <mergeCell ref="Q114:T115"/>
    <mergeCell ref="A123:X123"/>
    <mergeCell ref="D130:F130"/>
    <mergeCell ref="O130:T130"/>
    <mergeCell ref="D103:H103"/>
    <mergeCell ref="D107:H107"/>
    <mergeCell ref="O107:P108"/>
    <mergeCell ref="Q107:T108"/>
    <mergeCell ref="D108:H108"/>
    <mergeCell ref="D109:H109"/>
    <mergeCell ref="D133:F133"/>
    <mergeCell ref="G133:N133"/>
    <mergeCell ref="O133:T133"/>
    <mergeCell ref="D134:F134"/>
    <mergeCell ref="G134:N134"/>
    <mergeCell ref="O134:T134"/>
    <mergeCell ref="D131:F131"/>
    <mergeCell ref="G131:N131"/>
    <mergeCell ref="O131:T131"/>
    <mergeCell ref="D132:F132"/>
    <mergeCell ref="G132:N132"/>
    <mergeCell ref="O132:T132"/>
    <mergeCell ref="D138:F138"/>
    <mergeCell ref="G138:N138"/>
    <mergeCell ref="D139:F140"/>
    <mergeCell ref="D143:F168"/>
    <mergeCell ref="G143:H143"/>
    <mergeCell ref="I143:J143"/>
    <mergeCell ref="M143:O143"/>
    <mergeCell ref="P143:Q143"/>
    <mergeCell ref="V134:Z134"/>
    <mergeCell ref="D135:F135"/>
    <mergeCell ref="G135:N135"/>
    <mergeCell ref="V135:Z135"/>
    <mergeCell ref="D136:G136"/>
    <mergeCell ref="H136:N136"/>
    <mergeCell ref="O136:T136"/>
    <mergeCell ref="V136:Y137"/>
    <mergeCell ref="Z136:Z137"/>
    <mergeCell ref="D137:F137"/>
    <mergeCell ref="G144:H144"/>
    <mergeCell ref="I144:J144"/>
    <mergeCell ref="M144:O144"/>
    <mergeCell ref="P144:Q144"/>
    <mergeCell ref="G145:H145"/>
    <mergeCell ref="I145:J145"/>
    <mergeCell ref="M145:O145"/>
    <mergeCell ref="P145:Q145"/>
    <mergeCell ref="G137:N137"/>
    <mergeCell ref="O137:T137"/>
    <mergeCell ref="G148:H148"/>
    <mergeCell ref="I148:J148"/>
    <mergeCell ref="M148:O148"/>
    <mergeCell ref="P148:Q148"/>
    <mergeCell ref="G149:H149"/>
    <mergeCell ref="I149:J149"/>
    <mergeCell ref="M149:O149"/>
    <mergeCell ref="P149:Q149"/>
    <mergeCell ref="G146:H146"/>
    <mergeCell ref="I146:J146"/>
    <mergeCell ref="M146:O146"/>
    <mergeCell ref="P146:Q146"/>
    <mergeCell ref="G147:H147"/>
    <mergeCell ref="I147:J147"/>
    <mergeCell ref="M147:O147"/>
    <mergeCell ref="P147:Q147"/>
    <mergeCell ref="G152:H152"/>
    <mergeCell ref="I152:J152"/>
    <mergeCell ref="M152:O152"/>
    <mergeCell ref="P152:Q152"/>
    <mergeCell ref="G153:H153"/>
    <mergeCell ref="I153:J153"/>
    <mergeCell ref="M153:O153"/>
    <mergeCell ref="P153:Q153"/>
    <mergeCell ref="G150:H150"/>
    <mergeCell ref="I150:J150"/>
    <mergeCell ref="M150:O150"/>
    <mergeCell ref="P150:Q150"/>
    <mergeCell ref="G151:H151"/>
    <mergeCell ref="I151:J151"/>
    <mergeCell ref="M151:O151"/>
    <mergeCell ref="P151:Q151"/>
    <mergeCell ref="G156:H156"/>
    <mergeCell ref="I156:J156"/>
    <mergeCell ref="M156:O156"/>
    <mergeCell ref="P156:Q156"/>
    <mergeCell ref="G157:H157"/>
    <mergeCell ref="I157:J157"/>
    <mergeCell ref="M157:O157"/>
    <mergeCell ref="P157:Q157"/>
    <mergeCell ref="G154:H154"/>
    <mergeCell ref="I154:J154"/>
    <mergeCell ref="M154:O154"/>
    <mergeCell ref="P154:Q154"/>
    <mergeCell ref="G155:H155"/>
    <mergeCell ref="I155:J155"/>
    <mergeCell ref="M155:O155"/>
    <mergeCell ref="P155:Q155"/>
    <mergeCell ref="G160:H160"/>
    <mergeCell ref="I160:J160"/>
    <mergeCell ref="M160:O160"/>
    <mergeCell ref="P160:Q160"/>
    <mergeCell ref="G161:H161"/>
    <mergeCell ref="I161:J161"/>
    <mergeCell ref="M161:O161"/>
    <mergeCell ref="P161:Q161"/>
    <mergeCell ref="G158:H158"/>
    <mergeCell ref="I158:J158"/>
    <mergeCell ref="M158:O158"/>
    <mergeCell ref="P158:Q158"/>
    <mergeCell ref="G159:H159"/>
    <mergeCell ref="I159:J159"/>
    <mergeCell ref="M159:O159"/>
    <mergeCell ref="P159:Q159"/>
    <mergeCell ref="G164:H164"/>
    <mergeCell ref="I164:J164"/>
    <mergeCell ref="M164:O164"/>
    <mergeCell ref="P164:Q164"/>
    <mergeCell ref="G165:H165"/>
    <mergeCell ref="I165:J165"/>
    <mergeCell ref="M165:O165"/>
    <mergeCell ref="P165:Q165"/>
    <mergeCell ref="G162:H162"/>
    <mergeCell ref="I162:J162"/>
    <mergeCell ref="M162:O162"/>
    <mergeCell ref="P162:Q162"/>
    <mergeCell ref="G163:H163"/>
    <mergeCell ref="I163:J163"/>
    <mergeCell ref="M163:O163"/>
    <mergeCell ref="P163:Q163"/>
    <mergeCell ref="G168:H168"/>
    <mergeCell ref="I168:J168"/>
    <mergeCell ref="M168:O168"/>
    <mergeCell ref="P168:Q168"/>
    <mergeCell ref="A170:Z170"/>
    <mergeCell ref="D177:F177"/>
    <mergeCell ref="O177:T177"/>
    <mergeCell ref="G166:H166"/>
    <mergeCell ref="I166:J166"/>
    <mergeCell ref="M166:O166"/>
    <mergeCell ref="P166:Q166"/>
    <mergeCell ref="G167:H167"/>
    <mergeCell ref="I167:J167"/>
    <mergeCell ref="M167:O167"/>
    <mergeCell ref="P167:Q167"/>
    <mergeCell ref="D180:F180"/>
    <mergeCell ref="G180:N180"/>
    <mergeCell ref="O180:T180"/>
    <mergeCell ref="D181:F181"/>
    <mergeCell ref="G181:N181"/>
    <mergeCell ref="O181:T181"/>
    <mergeCell ref="D178:F178"/>
    <mergeCell ref="G178:N178"/>
    <mergeCell ref="O178:T178"/>
    <mergeCell ref="D179:F179"/>
    <mergeCell ref="G179:N179"/>
    <mergeCell ref="O179:T179"/>
    <mergeCell ref="G184:N184"/>
    <mergeCell ref="O184:T184"/>
    <mergeCell ref="D185:F185"/>
    <mergeCell ref="G185:N185"/>
    <mergeCell ref="D186:F187"/>
    <mergeCell ref="D191:H191"/>
    <mergeCell ref="V181:Z181"/>
    <mergeCell ref="D182:F182"/>
    <mergeCell ref="G182:N182"/>
    <mergeCell ref="V182:Z182"/>
    <mergeCell ref="D183:G183"/>
    <mergeCell ref="H183:N183"/>
    <mergeCell ref="O183:T183"/>
    <mergeCell ref="V183:Y184"/>
    <mergeCell ref="Z183:Z184"/>
    <mergeCell ref="D184:F184"/>
    <mergeCell ref="D192:H192"/>
    <mergeCell ref="O192:P193"/>
    <mergeCell ref="Q192:T193"/>
    <mergeCell ref="D193:H193"/>
    <mergeCell ref="E197:G197"/>
    <mergeCell ref="H197:N197"/>
    <mergeCell ref="O197:P197"/>
    <mergeCell ref="Q197:R197"/>
    <mergeCell ref="S197:U197"/>
    <mergeCell ref="E200:G200"/>
    <mergeCell ref="H200:N200"/>
    <mergeCell ref="S200:U200"/>
    <mergeCell ref="V200:W200"/>
    <mergeCell ref="E201:G201"/>
    <mergeCell ref="H201:N201"/>
    <mergeCell ref="S201:U201"/>
    <mergeCell ref="V201:W201"/>
    <mergeCell ref="V197:W197"/>
    <mergeCell ref="E198:G198"/>
    <mergeCell ref="H198:N198"/>
    <mergeCell ref="S198:U198"/>
    <mergeCell ref="V198:W198"/>
    <mergeCell ref="E199:G199"/>
    <mergeCell ref="H199:N199"/>
    <mergeCell ref="S199:U199"/>
    <mergeCell ref="V199:W199"/>
    <mergeCell ref="E204:G204"/>
    <mergeCell ref="H204:N204"/>
    <mergeCell ref="S204:U204"/>
    <mergeCell ref="V204:W204"/>
    <mergeCell ref="E205:G205"/>
    <mergeCell ref="H205:N205"/>
    <mergeCell ref="S205:U205"/>
    <mergeCell ref="V205:W205"/>
    <mergeCell ref="E202:G202"/>
    <mergeCell ref="H202:N202"/>
    <mergeCell ref="S202:U202"/>
    <mergeCell ref="V202:W202"/>
    <mergeCell ref="E203:G203"/>
    <mergeCell ref="H203:N203"/>
    <mergeCell ref="S203:U203"/>
    <mergeCell ref="V203:W203"/>
    <mergeCell ref="E209:G209"/>
    <mergeCell ref="H209:N209"/>
    <mergeCell ref="S209:U209"/>
    <mergeCell ref="V209:W209"/>
    <mergeCell ref="E210:G210"/>
    <mergeCell ref="H210:N210"/>
    <mergeCell ref="S210:U210"/>
    <mergeCell ref="V210:W210"/>
    <mergeCell ref="D206:T206"/>
    <mergeCell ref="E207:G207"/>
    <mergeCell ref="H207:N207"/>
    <mergeCell ref="S207:U207"/>
    <mergeCell ref="V207:W207"/>
    <mergeCell ref="E208:G208"/>
    <mergeCell ref="H208:N208"/>
    <mergeCell ref="S208:U208"/>
    <mergeCell ref="V208:W208"/>
    <mergeCell ref="E213:G213"/>
    <mergeCell ref="H213:N213"/>
    <mergeCell ref="S213:U213"/>
    <mergeCell ref="V213:W213"/>
    <mergeCell ref="E214:G214"/>
    <mergeCell ref="H214:N214"/>
    <mergeCell ref="S214:U214"/>
    <mergeCell ref="V214:W214"/>
    <mergeCell ref="E211:G211"/>
    <mergeCell ref="H211:N211"/>
    <mergeCell ref="S211:U211"/>
    <mergeCell ref="V211:W211"/>
    <mergeCell ref="E212:G212"/>
    <mergeCell ref="H212:N212"/>
    <mergeCell ref="S212:U212"/>
    <mergeCell ref="V212:W212"/>
    <mergeCell ref="B222:Z222"/>
    <mergeCell ref="E217:G217"/>
    <mergeCell ref="H217:N217"/>
    <mergeCell ref="S217:U217"/>
    <mergeCell ref="V217:W217"/>
    <mergeCell ref="T219:U220"/>
    <mergeCell ref="V219:Y220"/>
    <mergeCell ref="E215:G215"/>
    <mergeCell ref="H215:N215"/>
    <mergeCell ref="S215:U215"/>
    <mergeCell ref="V215:W215"/>
    <mergeCell ref="E216:G216"/>
    <mergeCell ref="H216:N216"/>
    <mergeCell ref="S216:U216"/>
    <mergeCell ref="V216:W216"/>
  </mergeCells>
  <phoneticPr fontId="10"/>
  <pageMargins left="0.51181102362204722" right="0" top="0.55118110236220474" bottom="0.35433070866141736" header="0" footer="0"/>
  <pageSetup paperSize="9" scale="77" orientation="portrait" r:id="rId1"/>
  <headerFooter alignWithMargins="0"/>
  <rowBreaks count="3" manualBreakCount="3">
    <brk id="65" max="16383" man="1"/>
    <brk id="124" max="25" man="1"/>
    <brk id="17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zoomScale="75" zoomScaleNormal="75" workbookViewId="0">
      <selection activeCell="P23" sqref="P23"/>
    </sheetView>
  </sheetViews>
  <sheetFormatPr defaultRowHeight="13.5" x14ac:dyDescent="0.15"/>
  <sheetData/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郵便関係 10% 出先用 (３)</vt:lpstr>
      <vt:lpstr>見本</vt:lpstr>
      <vt:lpstr>'郵便関係 10% 出先用 (３)'!Print_Area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SOUMU2</dc:creator>
  <cp:lastModifiedBy>晴司 山口</cp:lastModifiedBy>
  <cp:lastPrinted>2026-09-30T05:59:23Z</cp:lastPrinted>
  <dcterms:created xsi:type="dcterms:W3CDTF">2016-02-11T23:16:59Z</dcterms:created>
  <dcterms:modified xsi:type="dcterms:W3CDTF">2026-09-30T06:02:18Z</dcterms:modified>
</cp:coreProperties>
</file>