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G:\ＨP更新\"/>
    </mc:Choice>
  </mc:AlternateContent>
  <xr:revisionPtr revIDLastSave="0" documentId="8_{B863D89B-E399-4C65-B67F-EA1BEC161468}" xr6:coauthVersionLast="47" xr6:coauthVersionMax="47" xr10:uidLastSave="{00000000-0000-0000-0000-000000000000}"/>
  <bookViews>
    <workbookView xWindow="390" yWindow="390" windowWidth="17880" windowHeight="14580" xr2:uid="{00000000-000D-0000-FFFF-FFFF00000000}"/>
  </bookViews>
  <sheets>
    <sheet name="郵便関係 10%  庁内用" sheetId="12" r:id="rId1"/>
    <sheet name="見本" sheetId="5" r:id="rId2"/>
  </sheets>
  <definedNames>
    <definedName name="_xlnm.Print_Area" localSheetId="0">'郵便関係 10%  庁内用'!$A$1:$Z$206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27" i="12" l="1"/>
  <c r="V55" i="12"/>
  <c r="R37" i="12"/>
  <c r="R33" i="12"/>
  <c r="R31" i="12"/>
  <c r="M110" i="12"/>
  <c r="M109" i="12"/>
  <c r="M108" i="12"/>
  <c r="M103" i="12"/>
  <c r="M102" i="12"/>
  <c r="M101" i="12"/>
  <c r="M96" i="12"/>
  <c r="M95" i="12"/>
  <c r="M90" i="12"/>
  <c r="M86" i="12"/>
  <c r="M85" i="12"/>
  <c r="M84" i="12"/>
  <c r="M83" i="12"/>
  <c r="S192" i="12"/>
  <c r="S190" i="12"/>
  <c r="S189" i="12"/>
  <c r="S188" i="12"/>
  <c r="S187" i="12"/>
  <c r="S186" i="12"/>
  <c r="S185" i="12"/>
  <c r="S184" i="12"/>
  <c r="S183" i="12"/>
  <c r="S202" i="12"/>
  <c r="S201" i="12"/>
  <c r="S200" i="12"/>
  <c r="S199" i="12"/>
  <c r="S198" i="12"/>
  <c r="S197" i="12"/>
  <c r="S196" i="12"/>
  <c r="S195" i="12"/>
  <c r="S194" i="12"/>
  <c r="S193" i="12"/>
  <c r="V178" i="12"/>
  <c r="O156" i="12"/>
  <c r="O155" i="12"/>
  <c r="O154" i="12"/>
  <c r="O153" i="12"/>
  <c r="O152" i="12"/>
  <c r="O151" i="12"/>
  <c r="O150" i="12"/>
  <c r="O149" i="12"/>
  <c r="O148" i="12"/>
  <c r="O147" i="12"/>
  <c r="O146" i="12"/>
  <c r="O145" i="12"/>
  <c r="O144" i="12"/>
  <c r="O143" i="12"/>
  <c r="O142" i="12"/>
  <c r="O141" i="12"/>
  <c r="O140" i="12"/>
  <c r="O139" i="12"/>
  <c r="O138" i="12"/>
  <c r="O137" i="12"/>
  <c r="O136" i="12"/>
  <c r="O135" i="12"/>
  <c r="O134" i="12"/>
  <c r="O133" i="12"/>
  <c r="O132" i="12"/>
  <c r="V204" i="12" l="1"/>
  <c r="V170" i="12" s="1"/>
  <c r="V124" i="12"/>
  <c r="U107" i="12" l="1"/>
  <c r="U100" i="12"/>
  <c r="U94" i="12"/>
  <c r="U89" i="12"/>
  <c r="W37" i="12" l="1"/>
  <c r="U81" i="12" l="1"/>
  <c r="T75" i="12" s="1"/>
  <c r="W33" i="12"/>
  <c r="J40" i="12" s="1"/>
  <c r="V12" i="12" l="1"/>
</calcChain>
</file>

<file path=xl/sharedStrings.xml><?xml version="1.0" encoding="utf-8"?>
<sst xmlns="http://schemas.openxmlformats.org/spreadsheetml/2006/main" count="579" uniqueCount="152">
  <si>
    <t>税込</t>
    <rPh sb="0" eb="2">
      <t>ゼイコミ</t>
    </rPh>
    <phoneticPr fontId="2"/>
  </si>
  <si>
    <t>品名</t>
    <rPh sb="0" eb="2">
      <t>ヒンメイ</t>
    </rPh>
    <phoneticPr fontId="2"/>
  </si>
  <si>
    <t>収入印紙</t>
    <rPh sb="0" eb="2">
      <t>シュウニュウ</t>
    </rPh>
    <rPh sb="2" eb="4">
      <t>インシ</t>
    </rPh>
    <phoneticPr fontId="2"/>
  </si>
  <si>
    <t>切　手</t>
    <rPh sb="0" eb="1">
      <t>キリ</t>
    </rPh>
    <rPh sb="2" eb="3">
      <t>テ</t>
    </rPh>
    <phoneticPr fontId="2"/>
  </si>
  <si>
    <t>枚</t>
    <rPh sb="0" eb="1">
      <t>マイ</t>
    </rPh>
    <phoneticPr fontId="2"/>
  </si>
  <si>
    <t>数量</t>
    <rPh sb="0" eb="2">
      <t>スウリョウ</t>
    </rPh>
    <phoneticPr fontId="2"/>
  </si>
  <si>
    <t>お手元までお届け、受領印</t>
    <rPh sb="1" eb="3">
      <t>テモト</t>
    </rPh>
    <rPh sb="6" eb="7">
      <t>トド</t>
    </rPh>
    <rPh sb="9" eb="11">
      <t>ジュリョウ</t>
    </rPh>
    <rPh sb="11" eb="12">
      <t>イン</t>
    </rPh>
    <phoneticPr fontId="2"/>
  </si>
  <si>
    <t>郵便受けまでお届け、受領印なし</t>
    <rPh sb="0" eb="3">
      <t>ユウビンウ</t>
    </rPh>
    <rPh sb="7" eb="8">
      <t>トド</t>
    </rPh>
    <rPh sb="10" eb="11">
      <t>ウ</t>
    </rPh>
    <phoneticPr fontId="2"/>
  </si>
  <si>
    <t>１．切手の申込み</t>
    <rPh sb="2" eb="4">
      <t>キッテ</t>
    </rPh>
    <rPh sb="5" eb="7">
      <t>モウシコ</t>
    </rPh>
    <phoneticPr fontId="2"/>
  </si>
  <si>
    <t>１）普通切手</t>
    <rPh sb="2" eb="4">
      <t>フツウ</t>
    </rPh>
    <rPh sb="4" eb="6">
      <t>キッテ</t>
    </rPh>
    <phoneticPr fontId="2"/>
  </si>
  <si>
    <t>大きさ25ｃｍ×17ｃｍ（A5ファイルサイズ）・厚さ２ｃｍ・重量１ｋｇまで</t>
    <rPh sb="0" eb="1">
      <t>オオ</t>
    </rPh>
    <rPh sb="24" eb="25">
      <t>アツ</t>
    </rPh>
    <rPh sb="30" eb="32">
      <t>ジュウリョウ</t>
    </rPh>
    <phoneticPr fontId="2"/>
  </si>
  <si>
    <t>大きさ34ｃｍ×24.8ｃｍ（A4ファイルサイズ）・重量4ｋｇ以内（日本全国一律料金）</t>
    <rPh sb="0" eb="1">
      <t>オオ</t>
    </rPh>
    <rPh sb="26" eb="28">
      <t>ジュウリョウ</t>
    </rPh>
    <rPh sb="31" eb="33">
      <t>イナイ</t>
    </rPh>
    <rPh sb="34" eb="36">
      <t>ニホン</t>
    </rPh>
    <rPh sb="36" eb="38">
      <t>ゼンコク</t>
    </rPh>
    <rPh sb="38" eb="40">
      <t>イチリツ</t>
    </rPh>
    <rPh sb="40" eb="42">
      <t>リョウキン</t>
    </rPh>
    <phoneticPr fontId="2"/>
  </si>
  <si>
    <t>大きさ34ｃｍ×24.8ｃｍ（A4ファイルサイズ）・厚さ3ｃｍ以内・重量4ｋｇ以内（日本全国一律料金）</t>
    <rPh sb="0" eb="1">
      <t>オオ</t>
    </rPh>
    <rPh sb="26" eb="27">
      <t>アツ</t>
    </rPh>
    <rPh sb="31" eb="33">
      <t>イナイ</t>
    </rPh>
    <rPh sb="34" eb="36">
      <t>ジュウリョウ</t>
    </rPh>
    <rPh sb="39" eb="41">
      <t>イナイ</t>
    </rPh>
    <rPh sb="42" eb="44">
      <t>ニホン</t>
    </rPh>
    <rPh sb="44" eb="46">
      <t>ゼンコク</t>
    </rPh>
    <rPh sb="46" eb="48">
      <t>イチリツ</t>
    </rPh>
    <rPh sb="48" eb="50">
      <t>リョウキン</t>
    </rPh>
    <phoneticPr fontId="2"/>
  </si>
  <si>
    <t>料金</t>
    <rPh sb="0" eb="2">
      <t>リョウキン</t>
    </rPh>
    <phoneticPr fontId="2"/>
  </si>
  <si>
    <t>１）通常はがき</t>
    <rPh sb="2" eb="4">
      <t>ツウジョウ</t>
    </rPh>
    <phoneticPr fontId="2"/>
  </si>
  <si>
    <t>カモメールインクジェツトハガキ（無地）</t>
    <rPh sb="16" eb="18">
      <t>ムジ</t>
    </rPh>
    <phoneticPr fontId="2"/>
  </si>
  <si>
    <t>カモメールインクジェツトハガキ（絵柄）</t>
    <rPh sb="16" eb="18">
      <t>エガラ</t>
    </rPh>
    <phoneticPr fontId="2"/>
  </si>
  <si>
    <t>年賀ハガキ（無地）</t>
    <rPh sb="0" eb="2">
      <t>ネンガ</t>
    </rPh>
    <rPh sb="6" eb="8">
      <t>ムジ</t>
    </rPh>
    <phoneticPr fontId="2"/>
  </si>
  <si>
    <t>カモメールハガキ（無地）</t>
    <rPh sb="9" eb="11">
      <t>ムジ</t>
    </rPh>
    <phoneticPr fontId="2"/>
  </si>
  <si>
    <t>年賀インクジェットハガキ（無地）</t>
    <rPh sb="0" eb="2">
      <t>ネンガ</t>
    </rPh>
    <rPh sb="13" eb="15">
      <t>ムジ</t>
    </rPh>
    <phoneticPr fontId="2"/>
  </si>
  <si>
    <t>年賀インクジェットハガキ（写真用）</t>
    <rPh sb="0" eb="2">
      <t>ネンガ</t>
    </rPh>
    <rPh sb="13" eb="16">
      <t>シャシンヨウ</t>
    </rPh>
    <phoneticPr fontId="2"/>
  </si>
  <si>
    <t>所属名</t>
    <rPh sb="0" eb="3">
      <t>ショゾクメイ</t>
    </rPh>
    <phoneticPr fontId="2"/>
  </si>
  <si>
    <t>所属コード</t>
    <rPh sb="0" eb="2">
      <t>ショゾク</t>
    </rPh>
    <phoneticPr fontId="2"/>
  </si>
  <si>
    <t>担当者名</t>
    <rPh sb="0" eb="3">
      <t>タントウシャ</t>
    </rPh>
    <rPh sb="3" eb="4">
      <t>メイ</t>
    </rPh>
    <phoneticPr fontId="2"/>
  </si>
  <si>
    <t>連絡先</t>
    <rPh sb="0" eb="3">
      <t>レンラクサキ</t>
    </rPh>
    <phoneticPr fontId="2"/>
  </si>
  <si>
    <t>香川県庁消費生活協同組合</t>
    <rPh sb="0" eb="2">
      <t>カガワ</t>
    </rPh>
    <rPh sb="2" eb="4">
      <t>ケンチョウ</t>
    </rPh>
    <rPh sb="4" eb="6">
      <t>ショウヒ</t>
    </rPh>
    <rPh sb="6" eb="8">
      <t>セイカツ</t>
    </rPh>
    <rPh sb="8" eb="10">
      <t>キョウドウ</t>
    </rPh>
    <rPh sb="10" eb="12">
      <t>クミアイ</t>
    </rPh>
    <phoneticPr fontId="2"/>
  </si>
  <si>
    <t>申込日</t>
    <rPh sb="0" eb="2">
      <t>モウシコミ</t>
    </rPh>
    <rPh sb="2" eb="3">
      <t>ビ</t>
    </rPh>
    <phoneticPr fontId="2"/>
  </si>
  <si>
    <t>FAX（087）837-9490</t>
    <phoneticPr fontId="2"/>
  </si>
  <si>
    <t>購入方法を○で囲む</t>
    <rPh sb="0" eb="2">
      <t>コウニュウ</t>
    </rPh>
    <rPh sb="2" eb="4">
      <t>ホウホウ</t>
    </rPh>
    <rPh sb="7" eb="8">
      <t>カコ</t>
    </rPh>
    <phoneticPr fontId="2"/>
  </si>
  <si>
    <t>個人　・　団体</t>
    <rPh sb="0" eb="2">
      <t>コジン</t>
    </rPh>
    <rPh sb="5" eb="7">
      <t>ダンタイ</t>
    </rPh>
    <phoneticPr fontId="2"/>
  </si>
  <si>
    <t>組合員名</t>
    <rPh sb="0" eb="3">
      <t>クミアイイン</t>
    </rPh>
    <rPh sb="3" eb="4">
      <t>メイ</t>
    </rPh>
    <phoneticPr fontId="2"/>
  </si>
  <si>
    <t>組合員コード</t>
    <rPh sb="0" eb="3">
      <t>クミアイイン</t>
    </rPh>
    <phoneticPr fontId="2"/>
  </si>
  <si>
    <t>支払方法を○で囲む</t>
    <rPh sb="0" eb="2">
      <t>シハライ</t>
    </rPh>
    <rPh sb="2" eb="4">
      <t>ホウホウ</t>
    </rPh>
    <rPh sb="7" eb="8">
      <t>カコ</t>
    </rPh>
    <phoneticPr fontId="2"/>
  </si>
  <si>
    <t>売掛　・　現金</t>
    <rPh sb="0" eb="2">
      <t>ウリカケ</t>
    </rPh>
    <rPh sb="5" eb="7">
      <t>ゲンキン</t>
    </rPh>
    <phoneticPr fontId="2"/>
  </si>
  <si>
    <t>売掛の場合、後払いでも購入できます。（県費で購入可能）</t>
    <rPh sb="0" eb="2">
      <t>ウリカケ</t>
    </rPh>
    <rPh sb="3" eb="5">
      <t>バアイ</t>
    </rPh>
    <rPh sb="6" eb="7">
      <t>アト</t>
    </rPh>
    <rPh sb="7" eb="8">
      <t>バラ</t>
    </rPh>
    <rPh sb="11" eb="13">
      <t>コウニュウ</t>
    </rPh>
    <rPh sb="19" eb="21">
      <t>ケンピ</t>
    </rPh>
    <rPh sb="22" eb="24">
      <t>コウニュウ</t>
    </rPh>
    <rPh sb="24" eb="26">
      <t>カノウ</t>
    </rPh>
    <phoneticPr fontId="2"/>
  </si>
  <si>
    <t>円</t>
    <rPh sb="0" eb="1">
      <t>エン</t>
    </rPh>
    <phoneticPr fontId="9"/>
  </si>
  <si>
    <t>請求先宛名</t>
    <rPh sb="0" eb="2">
      <t>セイキュウ</t>
    </rPh>
    <rPh sb="2" eb="3">
      <t>サキ</t>
    </rPh>
    <rPh sb="3" eb="5">
      <t>アテナ</t>
    </rPh>
    <phoneticPr fontId="9"/>
  </si>
  <si>
    <t>小計</t>
    <rPh sb="0" eb="2">
      <t>ショウケイ</t>
    </rPh>
    <phoneticPr fontId="9"/>
  </si>
  <si>
    <t>発注書</t>
    <rPh sb="0" eb="3">
      <t>ハッチュウショ</t>
    </rPh>
    <phoneticPr fontId="9"/>
  </si>
  <si>
    <t>※生協には常に在庫していないため、注文は午前11時にお願いします。それ以外は次の日発注になります。</t>
    <rPh sb="1" eb="3">
      <t>セイキョウ</t>
    </rPh>
    <rPh sb="5" eb="6">
      <t>ツネ</t>
    </rPh>
    <rPh sb="7" eb="9">
      <t>ザイコ</t>
    </rPh>
    <rPh sb="24" eb="25">
      <t>ジ</t>
    </rPh>
    <rPh sb="35" eb="37">
      <t>イガイ</t>
    </rPh>
    <rPh sb="38" eb="39">
      <t>ツギ</t>
    </rPh>
    <rPh sb="40" eb="41">
      <t>ヒ</t>
    </rPh>
    <rPh sb="41" eb="43">
      <t>ハッチュウ</t>
    </rPh>
    <phoneticPr fontId="9"/>
  </si>
  <si>
    <t>枚</t>
    <rPh sb="0" eb="1">
      <t>マイ</t>
    </rPh>
    <phoneticPr fontId="9"/>
  </si>
  <si>
    <t>１の合計</t>
    <rPh sb="2" eb="4">
      <t>ゴウケイ</t>
    </rPh>
    <phoneticPr fontId="9"/>
  </si>
  <si>
    <t>納品日</t>
    <rPh sb="0" eb="3">
      <t>ノウヒンビ</t>
    </rPh>
    <phoneticPr fontId="9"/>
  </si>
  <si>
    <t>備考欄</t>
    <rPh sb="0" eb="2">
      <t>ビコウ</t>
    </rPh>
    <rPh sb="2" eb="3">
      <t>ラン</t>
    </rPh>
    <phoneticPr fontId="9"/>
  </si>
  <si>
    <t>生協連絡先：総務課</t>
    <rPh sb="0" eb="2">
      <t>セイキョウ</t>
    </rPh>
    <rPh sb="2" eb="5">
      <t>レンラクサキ</t>
    </rPh>
    <rPh sb="6" eb="9">
      <t>ソウムカ</t>
    </rPh>
    <phoneticPr fontId="2"/>
  </si>
  <si>
    <t>　ＴＥＬ(087）832-3822　・　ＦＡＸ（087）837-9490</t>
  </si>
  <si>
    <t>ＴＥＬ(087）832-3822　・　ＦＡＸ（087）837-9490</t>
    <phoneticPr fontId="9"/>
  </si>
  <si>
    <t>内線５８３３</t>
    <rPh sb="0" eb="2">
      <t>ナイセン</t>
    </rPh>
    <phoneticPr fontId="9"/>
  </si>
  <si>
    <t>合計金額</t>
    <rPh sb="0" eb="2">
      <t>ゴウケイ</t>
    </rPh>
    <rPh sb="2" eb="4">
      <t>キンガク</t>
    </rPh>
    <phoneticPr fontId="9"/>
  </si>
  <si>
    <t>収入印紙10枚単位</t>
    <rPh sb="0" eb="2">
      <t>シュウニュウ</t>
    </rPh>
    <rPh sb="2" eb="4">
      <t>インシ</t>
    </rPh>
    <rPh sb="6" eb="7">
      <t>マイ</t>
    </rPh>
    <rPh sb="7" eb="9">
      <t>タンイ</t>
    </rPh>
    <phoneticPr fontId="9"/>
  </si>
  <si>
    <t>　　令和　　　　　年　　　　　　月　　　　　日（　　　　）　　</t>
    <rPh sb="2" eb="3">
      <t>レイ</t>
    </rPh>
    <rPh sb="3" eb="4">
      <t>ワ</t>
    </rPh>
    <rPh sb="9" eb="10">
      <t>ネン</t>
    </rPh>
    <rPh sb="16" eb="17">
      <t>ツキ</t>
    </rPh>
    <rPh sb="22" eb="23">
      <t>ヒ</t>
    </rPh>
    <phoneticPr fontId="2"/>
  </si>
  <si>
    <t>（庁内用）</t>
    <rPh sb="1" eb="2">
      <t>チョウ</t>
    </rPh>
    <rPh sb="2" eb="4">
      <t>ナイヨウ</t>
    </rPh>
    <phoneticPr fontId="9"/>
  </si>
  <si>
    <t>※生協には常に在庫していないため、注文は午前11時にお願いします。それ以降は次の日発注になります。</t>
    <rPh sb="1" eb="3">
      <t>セイキョウ</t>
    </rPh>
    <rPh sb="5" eb="6">
      <t>ツネ</t>
    </rPh>
    <rPh sb="7" eb="9">
      <t>ザイコ</t>
    </rPh>
    <rPh sb="24" eb="25">
      <t>ジ</t>
    </rPh>
    <rPh sb="35" eb="37">
      <t>イコウ</t>
    </rPh>
    <rPh sb="38" eb="39">
      <t>ツギ</t>
    </rPh>
    <rPh sb="40" eb="41">
      <t>ヒ</t>
    </rPh>
    <rPh sb="41" eb="43">
      <t>ハッチュウ</t>
    </rPh>
    <phoneticPr fontId="9"/>
  </si>
  <si>
    <t>令和　　　　　年　　　　　　月　　　　　日（　　　　）　　</t>
    <rPh sb="0" eb="2">
      <t>レイワ</t>
    </rPh>
    <rPh sb="7" eb="8">
      <t>ネン</t>
    </rPh>
    <rPh sb="14" eb="15">
      <t>ツキ</t>
    </rPh>
    <rPh sb="20" eb="21">
      <t>ヒ</t>
    </rPh>
    <phoneticPr fontId="2"/>
  </si>
  <si>
    <t>令和　　　　年　　　　　　月　　　　　日（　　　　）　　</t>
    <rPh sb="0" eb="2">
      <t>レイワ</t>
    </rPh>
    <rPh sb="6" eb="7">
      <t>ネン</t>
    </rPh>
    <rPh sb="13" eb="14">
      <t>ツキ</t>
    </rPh>
    <rPh sb="19" eb="20">
      <t>ヒ</t>
    </rPh>
    <phoneticPr fontId="2"/>
  </si>
  <si>
    <t>県庁内線</t>
    <rPh sb="0" eb="4">
      <t>ケンチョウナイセン</t>
    </rPh>
    <phoneticPr fontId="9"/>
  </si>
  <si>
    <t>レターパックプラス</t>
    <phoneticPr fontId="2"/>
  </si>
  <si>
    <t>レターパックライト</t>
    <phoneticPr fontId="2"/>
  </si>
  <si>
    <t>スマートレター</t>
    <phoneticPr fontId="2"/>
  </si>
  <si>
    <t>FAX（087）837-9490</t>
    <phoneticPr fontId="2"/>
  </si>
  <si>
    <t>縦120mm×横645mm×高さ105mm</t>
    <rPh sb="0" eb="1">
      <t>タテ</t>
    </rPh>
    <rPh sb="7" eb="8">
      <t>ヨコ</t>
    </rPh>
    <rPh sb="14" eb="15">
      <t>タカ</t>
    </rPh>
    <phoneticPr fontId="2"/>
  </si>
  <si>
    <t>縦80ｍｍ×横260ｍｍ×高さ450ｍｍ</t>
    <rPh sb="0" eb="1">
      <t>タテ</t>
    </rPh>
    <rPh sb="6" eb="7">
      <t>ヨコ</t>
    </rPh>
    <rPh sb="13" eb="14">
      <t>タカ</t>
    </rPh>
    <phoneticPr fontId="2"/>
  </si>
  <si>
    <t>縦160ｍｍ×横320ｍｍ×高さ440ｍｍ</t>
    <rPh sb="0" eb="1">
      <t>タテ</t>
    </rPh>
    <rPh sb="7" eb="8">
      <t>ヨコ</t>
    </rPh>
    <rPh sb="14" eb="15">
      <t>タカ</t>
    </rPh>
    <phoneticPr fontId="2"/>
  </si>
  <si>
    <t>※全品返品不可</t>
    <rPh sb="1" eb="3">
      <t>ゼンピン</t>
    </rPh>
    <rPh sb="3" eb="5">
      <t>ヘンピン</t>
    </rPh>
    <rPh sb="5" eb="7">
      <t>フカ</t>
    </rPh>
    <phoneticPr fontId="9"/>
  </si>
  <si>
    <t>弔事用85円普通切手　花文様</t>
    <rPh sb="0" eb="1">
      <t>チョウ</t>
    </rPh>
    <rPh sb="1" eb="2">
      <t>ジ</t>
    </rPh>
    <rPh sb="2" eb="3">
      <t>ヨウ</t>
    </rPh>
    <rPh sb="5" eb="6">
      <t>エン</t>
    </rPh>
    <rPh sb="6" eb="8">
      <t>フツウ</t>
    </rPh>
    <rPh sb="8" eb="10">
      <t>キッテ</t>
    </rPh>
    <rPh sb="11" eb="12">
      <t>ハナ</t>
    </rPh>
    <rPh sb="12" eb="14">
      <t>モンヨウ</t>
    </rPh>
    <phoneticPr fontId="2"/>
  </si>
  <si>
    <r>
      <t>※生協には常に在庫していないため、注文は</t>
    </r>
    <r>
      <rPr>
        <b/>
        <sz val="11"/>
        <color indexed="8"/>
        <rFont val="ＭＳ Ｐゴシック"/>
        <family val="3"/>
        <charset val="128"/>
      </rPr>
      <t>午前11時</t>
    </r>
    <r>
      <rPr>
        <sz val="11"/>
        <color indexed="8"/>
        <rFont val="ＭＳ Ｐゴシック"/>
        <family val="3"/>
        <charset val="128"/>
      </rPr>
      <t>までにお願いします。それ以降は次の日発注になります。</t>
    </r>
    <rPh sb="1" eb="3">
      <t>セイキョウ</t>
    </rPh>
    <rPh sb="5" eb="6">
      <t>ツネ</t>
    </rPh>
    <rPh sb="7" eb="9">
      <t>ザイコ</t>
    </rPh>
    <rPh sb="24" eb="25">
      <t>ジ</t>
    </rPh>
    <rPh sb="37" eb="39">
      <t>イコウ</t>
    </rPh>
    <rPh sb="40" eb="41">
      <t>ツギ</t>
    </rPh>
    <rPh sb="42" eb="43">
      <t>ヒ</t>
    </rPh>
    <rPh sb="43" eb="45">
      <t>ハッチュウ</t>
    </rPh>
    <phoneticPr fontId="9"/>
  </si>
  <si>
    <t>通常はがき（鳩）</t>
    <rPh sb="0" eb="2">
      <t>ツウジョウ</t>
    </rPh>
    <rPh sb="6" eb="7">
      <t>ハト</t>
    </rPh>
    <phoneticPr fontId="2"/>
  </si>
  <si>
    <t>通常はがき・インクジェット（小鳥）</t>
    <rPh sb="0" eb="2">
      <t>ツウジョウ</t>
    </rPh>
    <rPh sb="14" eb="16">
      <t>コトリ</t>
    </rPh>
    <phoneticPr fontId="2"/>
  </si>
  <si>
    <t>往復ハガキ（鶴）</t>
    <rPh sb="0" eb="2">
      <t>オウフク</t>
    </rPh>
    <rPh sb="6" eb="7">
      <t>ツル</t>
    </rPh>
    <phoneticPr fontId="2"/>
  </si>
  <si>
    <t>慶弔用85円普通切手</t>
    <rPh sb="0" eb="3">
      <t>ケイチョウヨウ</t>
    </rPh>
    <rPh sb="5" eb="6">
      <t>エン</t>
    </rPh>
    <rPh sb="6" eb="8">
      <t>フツウ</t>
    </rPh>
    <rPh sb="8" eb="10">
      <t>キッテ</t>
    </rPh>
    <phoneticPr fontId="2"/>
  </si>
  <si>
    <t>慶弔用110円普通切手</t>
    <rPh sb="0" eb="3">
      <t>ケイチョウヨウ</t>
    </rPh>
    <rPh sb="6" eb="7">
      <t>エン</t>
    </rPh>
    <rPh sb="7" eb="9">
      <t>フツウ</t>
    </rPh>
    <rPh sb="9" eb="11">
      <t>キッテ</t>
    </rPh>
    <phoneticPr fontId="2"/>
  </si>
  <si>
    <t>郵便書簡（紙飛行機）</t>
    <rPh sb="0" eb="2">
      <t>ユウビン</t>
    </rPh>
    <rPh sb="2" eb="4">
      <t>ショカン</t>
    </rPh>
    <rPh sb="5" eb="6">
      <t>カミ</t>
    </rPh>
    <rPh sb="6" eb="9">
      <t>ヒコウキ</t>
    </rPh>
    <phoneticPr fontId="9"/>
  </si>
  <si>
    <t>※ｼｰﾙﾀｲﾌﾟは、（８５円、１１０円）です。備考欄に記入下さい。</t>
    <phoneticPr fontId="9"/>
  </si>
  <si>
    <t>１１０円ｼｰﾙ</t>
    <rPh sb="3" eb="4">
      <t>エン</t>
    </rPh>
    <phoneticPr fontId="9"/>
  </si>
  <si>
    <t>85円ｼｰﾙ</t>
    <rPh sb="2" eb="3">
      <t>エン</t>
    </rPh>
    <phoneticPr fontId="9"/>
  </si>
  <si>
    <t>110円ｼｰﾙ</t>
    <rPh sb="3" eb="4">
      <t>エン</t>
    </rPh>
    <phoneticPr fontId="9"/>
  </si>
  <si>
    <t>※切手のシールタイプは、最小１０枚又は50枚単位の発注です。</t>
    <rPh sb="1" eb="3">
      <t>キッテ</t>
    </rPh>
    <rPh sb="12" eb="14">
      <t>サイショウ</t>
    </rPh>
    <rPh sb="16" eb="17">
      <t>マイ</t>
    </rPh>
    <rPh sb="17" eb="18">
      <t>マタ</t>
    </rPh>
    <rPh sb="21" eb="22">
      <t>マイ</t>
    </rPh>
    <rPh sb="22" eb="24">
      <t>タンイ</t>
    </rPh>
    <rPh sb="25" eb="27">
      <t>ハッチュウ</t>
    </rPh>
    <phoneticPr fontId="9"/>
  </si>
  <si>
    <t>防災行政無線電話、接続番号</t>
    <rPh sb="0" eb="2">
      <t>ボウサイ</t>
    </rPh>
    <rPh sb="2" eb="4">
      <t>ギョウセイ</t>
    </rPh>
    <rPh sb="4" eb="6">
      <t>ムセン</t>
    </rPh>
    <rPh sb="6" eb="8">
      <t>デンワ</t>
    </rPh>
    <rPh sb="9" eb="11">
      <t>セツゾク</t>
    </rPh>
    <rPh sb="11" eb="13">
      <t>バンゴウ</t>
    </rPh>
    <phoneticPr fontId="9"/>
  </si>
  <si>
    <t>円</t>
    <phoneticPr fontId="9"/>
  </si>
  <si>
    <t>自動車重量税印紙</t>
  </si>
  <si>
    <t>自動車重量税印紙</t>
    <rPh sb="0" eb="3">
      <t>ジドウシャ</t>
    </rPh>
    <rPh sb="3" eb="5">
      <t>ジュウリョウ</t>
    </rPh>
    <rPh sb="5" eb="6">
      <t>ゼイ</t>
    </rPh>
    <rPh sb="6" eb="8">
      <t>インシ</t>
    </rPh>
    <phoneticPr fontId="2"/>
  </si>
  <si>
    <t>価格</t>
    <rPh sb="0" eb="2">
      <t>カカク</t>
    </rPh>
    <phoneticPr fontId="9"/>
  </si>
  <si>
    <t>合計金額</t>
    <phoneticPr fontId="9"/>
  </si>
  <si>
    <t>2）弔事用の普通切手</t>
    <rPh sb="6" eb="8">
      <t>フツウ</t>
    </rPh>
    <rPh sb="8" eb="10">
      <t>キッテ</t>
    </rPh>
    <phoneticPr fontId="2"/>
  </si>
  <si>
    <t>3）慶弔用の普通切手</t>
    <rPh sb="2" eb="5">
      <t>ケイチョウヨウ</t>
    </rPh>
    <rPh sb="6" eb="8">
      <t>フツウ</t>
    </rPh>
    <rPh sb="8" eb="10">
      <t>キッテ</t>
    </rPh>
    <phoneticPr fontId="2"/>
  </si>
  <si>
    <t>4）かもメールはがき</t>
    <phoneticPr fontId="2"/>
  </si>
  <si>
    <t>5）年賀はがき</t>
    <rPh sb="2" eb="4">
      <t>ネンガ</t>
    </rPh>
    <phoneticPr fontId="2"/>
  </si>
  <si>
    <t>2．レターパックの申込み</t>
    <rPh sb="9" eb="11">
      <t>モウシコ</t>
    </rPh>
    <phoneticPr fontId="2"/>
  </si>
  <si>
    <t>3..．スマートレターの申込み</t>
    <rPh sb="12" eb="14">
      <t>モウシコ</t>
    </rPh>
    <phoneticPr fontId="2"/>
  </si>
  <si>
    <t>１～3の申込小計金額</t>
    <rPh sb="4" eb="6">
      <t>モウシコミ</t>
    </rPh>
    <rPh sb="6" eb="8">
      <t>ショウケイ</t>
    </rPh>
    <rPh sb="8" eb="10">
      <t>キンガク</t>
    </rPh>
    <phoneticPr fontId="9"/>
  </si>
  <si>
    <t>4．収入印紙の申込み</t>
    <rPh sb="2" eb="4">
      <t>シュウニュウ</t>
    </rPh>
    <rPh sb="4" eb="6">
      <t>インシ</t>
    </rPh>
    <rPh sb="7" eb="9">
      <t>モウシコ</t>
    </rPh>
    <phoneticPr fontId="2"/>
  </si>
  <si>
    <t>１～4の合計金額</t>
    <phoneticPr fontId="9"/>
  </si>
  <si>
    <t>4．印紙のみ申込小計金額</t>
    <rPh sb="2" eb="4">
      <t>インシ</t>
    </rPh>
    <rPh sb="6" eb="8">
      <t>モウシコ</t>
    </rPh>
    <rPh sb="8" eb="10">
      <t>ショウケイ</t>
    </rPh>
    <rPh sb="10" eb="12">
      <t>キンガク</t>
    </rPh>
    <phoneticPr fontId="9"/>
  </si>
  <si>
    <t>１）～5）</t>
    <phoneticPr fontId="2"/>
  </si>
  <si>
    <t>現金封筒　縦19.6ｍｍ×横11.8ｍｍ</t>
    <rPh sb="0" eb="2">
      <t>ゲンキン</t>
    </rPh>
    <rPh sb="2" eb="4">
      <t>フウトウ</t>
    </rPh>
    <rPh sb="5" eb="6">
      <t>タテ</t>
    </rPh>
    <rPh sb="13" eb="14">
      <t>ヨコ</t>
    </rPh>
    <phoneticPr fontId="9"/>
  </si>
  <si>
    <t>大型現金 封筒　縦21.5ｍｍ×横14.1ｍｍ</t>
    <rPh sb="0" eb="2">
      <t>オオガタ</t>
    </rPh>
    <rPh sb="2" eb="4">
      <t>ゲンキン</t>
    </rPh>
    <rPh sb="5" eb="7">
      <t>フウトウ</t>
    </rPh>
    <rPh sb="8" eb="9">
      <t>タテ</t>
    </rPh>
    <rPh sb="16" eb="17">
      <t>ヨコ</t>
    </rPh>
    <phoneticPr fontId="9"/>
  </si>
  <si>
    <t>品名コード</t>
    <rPh sb="0" eb="2">
      <t>ヒンメイ</t>
    </rPh>
    <phoneticPr fontId="9"/>
  </si>
  <si>
    <t>販売品</t>
    <rPh sb="0" eb="3">
      <t>ハンバイヒン</t>
    </rPh>
    <phoneticPr fontId="9"/>
  </si>
  <si>
    <t>ワイン箱・１本用</t>
    <rPh sb="3" eb="4">
      <t>ハコ</t>
    </rPh>
    <rPh sb="6" eb="7">
      <t>ホン</t>
    </rPh>
    <rPh sb="7" eb="8">
      <t>ヨウ</t>
    </rPh>
    <phoneticPr fontId="9"/>
  </si>
  <si>
    <t>ワイン箱・２本用</t>
    <rPh sb="3" eb="4">
      <t>ハコ</t>
    </rPh>
    <rPh sb="6" eb="7">
      <t>ホン</t>
    </rPh>
    <rPh sb="7" eb="8">
      <t>ヨウ</t>
    </rPh>
    <phoneticPr fontId="9"/>
  </si>
  <si>
    <t>酒箱・一升瓶１本用</t>
    <rPh sb="0" eb="1">
      <t>サケ</t>
    </rPh>
    <rPh sb="1" eb="2">
      <t>ハコ</t>
    </rPh>
    <rPh sb="3" eb="6">
      <t>イッショウビン</t>
    </rPh>
    <rPh sb="7" eb="8">
      <t>ホン</t>
    </rPh>
    <rPh sb="8" eb="9">
      <t>ヨウ</t>
    </rPh>
    <phoneticPr fontId="9"/>
  </si>
  <si>
    <t>酒箱・一升瓶２本用</t>
    <rPh sb="0" eb="1">
      <t>サケ</t>
    </rPh>
    <rPh sb="1" eb="2">
      <t>ハコ</t>
    </rPh>
    <rPh sb="3" eb="6">
      <t>イッショウビン</t>
    </rPh>
    <rPh sb="7" eb="8">
      <t>ホン</t>
    </rPh>
    <rPh sb="8" eb="9">
      <t>ヨウ</t>
    </rPh>
    <phoneticPr fontId="9"/>
  </si>
  <si>
    <t>ゴルフバックカバー</t>
    <phoneticPr fontId="9"/>
  </si>
  <si>
    <t>スノボードカバー</t>
    <phoneticPr fontId="9"/>
  </si>
  <si>
    <t>スキー板用カバー</t>
    <rPh sb="3" eb="4">
      <t>イタ</t>
    </rPh>
    <rPh sb="4" eb="5">
      <t>ヨウ</t>
    </rPh>
    <phoneticPr fontId="9"/>
  </si>
  <si>
    <t>キャスター対応カバー</t>
    <rPh sb="5" eb="7">
      <t>タイオウ</t>
    </rPh>
    <phoneticPr fontId="9"/>
  </si>
  <si>
    <t>ボストンバックカバー（大）</t>
    <rPh sb="11" eb="12">
      <t>ダイ</t>
    </rPh>
    <phoneticPr fontId="9"/>
  </si>
  <si>
    <t>ボストンバックカバー（中）</t>
    <rPh sb="11" eb="12">
      <t>チュウ</t>
    </rPh>
    <phoneticPr fontId="9"/>
  </si>
  <si>
    <t>箱・三角</t>
    <rPh sb="0" eb="1">
      <t>ハコ</t>
    </rPh>
    <rPh sb="2" eb="4">
      <t>サンカク</t>
    </rPh>
    <phoneticPr fontId="2"/>
  </si>
  <si>
    <t>クッション封筒（大）</t>
    <rPh sb="5" eb="7">
      <t>フウトウ</t>
    </rPh>
    <rPh sb="8" eb="9">
      <t>ダイ</t>
    </rPh>
    <phoneticPr fontId="9"/>
  </si>
  <si>
    <t>クッション封筒（小）</t>
    <rPh sb="5" eb="7">
      <t>フウトウ</t>
    </rPh>
    <rPh sb="8" eb="9">
      <t>ショウ</t>
    </rPh>
    <phoneticPr fontId="9"/>
  </si>
  <si>
    <t>ゆうパック・箱（１２０サイズ）</t>
    <rPh sb="6" eb="7">
      <t>ハコ</t>
    </rPh>
    <phoneticPr fontId="9"/>
  </si>
  <si>
    <t>ゆうパック・箱（１００サイズ）</t>
    <rPh sb="6" eb="7">
      <t>ハコ</t>
    </rPh>
    <phoneticPr fontId="9"/>
  </si>
  <si>
    <t>ゆうパック・箱（８０サイズ）</t>
    <rPh sb="6" eb="7">
      <t>ハコ</t>
    </rPh>
    <phoneticPr fontId="9"/>
  </si>
  <si>
    <t>ゆうパック・箱（６０サイズ）</t>
    <rPh sb="6" eb="7">
      <t>ハコ</t>
    </rPh>
    <phoneticPr fontId="9"/>
  </si>
  <si>
    <t>ゆうパック・袋（大）</t>
    <rPh sb="6" eb="7">
      <t>フクロ</t>
    </rPh>
    <rPh sb="8" eb="9">
      <t>ダイ</t>
    </rPh>
    <phoneticPr fontId="9"/>
  </si>
  <si>
    <t>ゆうパック・袋（小）</t>
    <rPh sb="6" eb="7">
      <t>フクロ</t>
    </rPh>
    <rPh sb="8" eb="9">
      <t>ショウ</t>
    </rPh>
    <phoneticPr fontId="9"/>
  </si>
  <si>
    <t>品名</t>
    <rPh sb="0" eb="2">
      <t>ヒンメイ</t>
    </rPh>
    <phoneticPr fontId="9"/>
  </si>
  <si>
    <t>縦35.0cm×横50.5ｃｍ×高さ34.5ｃｍ</t>
    <rPh sb="0" eb="1">
      <t>タテ</t>
    </rPh>
    <rPh sb="8" eb="9">
      <t>ヨコ</t>
    </rPh>
    <rPh sb="16" eb="17">
      <t>タカ</t>
    </rPh>
    <phoneticPr fontId="2"/>
  </si>
  <si>
    <t>縦33.5cm×横40.0ｃｍ×高さ22.5ｃｍ</t>
    <rPh sb="0" eb="1">
      <t>タテ</t>
    </rPh>
    <rPh sb="8" eb="9">
      <t>ヨコ</t>
    </rPh>
    <rPh sb="16" eb="17">
      <t>タカ</t>
    </rPh>
    <phoneticPr fontId="2"/>
  </si>
  <si>
    <t>縦26.5cm×横35.0ｃｍ×高さ18.5ｃｍ</t>
    <rPh sb="0" eb="1">
      <t>タテ</t>
    </rPh>
    <rPh sb="8" eb="9">
      <t>ヨコ</t>
    </rPh>
    <rPh sb="16" eb="17">
      <t>タカ</t>
    </rPh>
    <phoneticPr fontId="2"/>
  </si>
  <si>
    <t>縦18.5cm×横26.0ｃｍ×高さ15.5ｃｍ</t>
    <rPh sb="0" eb="1">
      <t>タテ</t>
    </rPh>
    <rPh sb="8" eb="9">
      <t>ヨコ</t>
    </rPh>
    <rPh sb="16" eb="17">
      <t>タカ</t>
    </rPh>
    <phoneticPr fontId="2"/>
  </si>
  <si>
    <t>2の合計</t>
    <rPh sb="2" eb="4">
      <t>ゴウケイ</t>
    </rPh>
    <phoneticPr fontId="9"/>
  </si>
  <si>
    <t>3の合計</t>
    <rPh sb="2" eb="4">
      <t>ゴウケイ</t>
    </rPh>
    <phoneticPr fontId="9"/>
  </si>
  <si>
    <t>※ゆうパック紙タイプ（大）については、１０個単位での販売になります。</t>
    <rPh sb="6" eb="7">
      <t>カミ</t>
    </rPh>
    <rPh sb="11" eb="12">
      <t>ダイ</t>
    </rPh>
    <rPh sb="21" eb="22">
      <t>コ</t>
    </rPh>
    <rPh sb="22" eb="24">
      <t>タンイ</t>
    </rPh>
    <rPh sb="26" eb="28">
      <t>ハンバイ</t>
    </rPh>
    <phoneticPr fontId="9"/>
  </si>
  <si>
    <t>縦360mm×横280mm</t>
    <rPh sb="0" eb="1">
      <t>タテ</t>
    </rPh>
    <rPh sb="7" eb="8">
      <t>ヨコ</t>
    </rPh>
    <phoneticPr fontId="2"/>
  </si>
  <si>
    <t>縦210mm×横275mm</t>
    <rPh sb="0" eb="1">
      <t>タテ</t>
    </rPh>
    <rPh sb="7" eb="8">
      <t>ヨコ</t>
    </rPh>
    <phoneticPr fontId="2"/>
  </si>
  <si>
    <t>縦135mm×横135mm×高さ445mm</t>
    <rPh sb="0" eb="1">
      <t>タテ</t>
    </rPh>
    <rPh sb="7" eb="8">
      <t>ヨコ</t>
    </rPh>
    <rPh sb="14" eb="15">
      <t>タカ</t>
    </rPh>
    <phoneticPr fontId="2"/>
  </si>
  <si>
    <t>縦135mm×横265mm×高さ445mm</t>
    <rPh sb="0" eb="1">
      <t>タテ</t>
    </rPh>
    <rPh sb="7" eb="8">
      <t>ヨコ</t>
    </rPh>
    <rPh sb="14" eb="15">
      <t>タカ</t>
    </rPh>
    <phoneticPr fontId="2"/>
  </si>
  <si>
    <t>縦110mm×横110mm×高さ315mm</t>
    <rPh sb="0" eb="1">
      <t>タテ</t>
    </rPh>
    <rPh sb="7" eb="8">
      <t>ヨコ</t>
    </rPh>
    <rPh sb="14" eb="15">
      <t>タカ</t>
    </rPh>
    <phoneticPr fontId="2"/>
  </si>
  <si>
    <t>縦110mm×横220mm×高さ315mm</t>
    <rPh sb="0" eb="1">
      <t>タテ</t>
    </rPh>
    <rPh sb="7" eb="8">
      <t>ヨコ</t>
    </rPh>
    <rPh sb="14" eb="15">
      <t>タカ</t>
    </rPh>
    <phoneticPr fontId="2"/>
  </si>
  <si>
    <t>縦1500mm×横680mm</t>
    <rPh sb="0" eb="1">
      <t>タテ</t>
    </rPh>
    <rPh sb="8" eb="9">
      <t>ヨコ</t>
    </rPh>
    <phoneticPr fontId="2"/>
  </si>
  <si>
    <t>縦1840mm×横550mm</t>
    <rPh sb="0" eb="1">
      <t>タテ</t>
    </rPh>
    <rPh sb="8" eb="9">
      <t>ヨコ</t>
    </rPh>
    <phoneticPr fontId="2"/>
  </si>
  <si>
    <t>縦2070mm×横340mm</t>
    <rPh sb="0" eb="1">
      <t>タテ</t>
    </rPh>
    <rPh sb="8" eb="9">
      <t>ヨコ</t>
    </rPh>
    <phoneticPr fontId="2"/>
  </si>
  <si>
    <t>縦400mm×横635mm×高さ560mm</t>
    <rPh sb="0" eb="1">
      <t>タテ</t>
    </rPh>
    <rPh sb="7" eb="8">
      <t>ヨコ</t>
    </rPh>
    <rPh sb="14" eb="15">
      <t>タカ</t>
    </rPh>
    <phoneticPr fontId="2"/>
  </si>
  <si>
    <t>縦400mm×横700mm×高さ520mm</t>
    <rPh sb="0" eb="1">
      <t>タテ</t>
    </rPh>
    <rPh sb="7" eb="8">
      <t>ヨコ</t>
    </rPh>
    <rPh sb="14" eb="15">
      <t>タカ</t>
    </rPh>
    <phoneticPr fontId="2"/>
  </si>
  <si>
    <t>縦395mm×横580mm×高さ450mm</t>
    <rPh sb="0" eb="1">
      <t>タテ</t>
    </rPh>
    <rPh sb="7" eb="8">
      <t>ヨコ</t>
    </rPh>
    <rPh sb="14" eb="15">
      <t>タカ</t>
    </rPh>
    <phoneticPr fontId="2"/>
  </si>
  <si>
    <t>1．郵便はがきの申込み</t>
    <rPh sb="2" eb="4">
      <t>ユウビン</t>
    </rPh>
    <rPh sb="8" eb="10">
      <t>モウシコ</t>
    </rPh>
    <phoneticPr fontId="2"/>
  </si>
  <si>
    <t>サイズ</t>
    <phoneticPr fontId="9"/>
  </si>
  <si>
    <t>総合計金額</t>
    <rPh sb="0" eb="1">
      <t>ソウ</t>
    </rPh>
    <phoneticPr fontId="9"/>
  </si>
  <si>
    <t>１．現金書留用封筒</t>
    <rPh sb="2" eb="4">
      <t>ゲンキン</t>
    </rPh>
    <rPh sb="4" eb="6">
      <t>カキトメ</t>
    </rPh>
    <rPh sb="6" eb="7">
      <t>ヨウ</t>
    </rPh>
    <rPh sb="7" eb="9">
      <t>フウトウ</t>
    </rPh>
    <phoneticPr fontId="2"/>
  </si>
  <si>
    <t>２．包装用品の申込み　</t>
    <rPh sb="2" eb="4">
      <t>ホウソウ</t>
    </rPh>
    <rPh sb="4" eb="6">
      <t>ヨウヒン</t>
    </rPh>
    <rPh sb="7" eb="9">
      <t>モウシコ</t>
    </rPh>
    <phoneticPr fontId="2"/>
  </si>
  <si>
    <t>※出先職場に定期配送便でお持ちしますが、注文は納品日より３日前までにお願い致します。</t>
    <rPh sb="1" eb="3">
      <t>デサキ</t>
    </rPh>
    <rPh sb="3" eb="5">
      <t>ショクバ</t>
    </rPh>
    <rPh sb="6" eb="8">
      <t>テイキ</t>
    </rPh>
    <rPh sb="8" eb="10">
      <t>ハイソウ</t>
    </rPh>
    <rPh sb="10" eb="11">
      <t>ビン</t>
    </rPh>
    <rPh sb="13" eb="14">
      <t>モ</t>
    </rPh>
    <rPh sb="20" eb="22">
      <t>チュウモン</t>
    </rPh>
    <rPh sb="23" eb="26">
      <t>ノウヒンビ</t>
    </rPh>
    <rPh sb="29" eb="30">
      <t>ヒ</t>
    </rPh>
    <rPh sb="30" eb="31">
      <t>マエ</t>
    </rPh>
    <rPh sb="35" eb="36">
      <t>ネガ</t>
    </rPh>
    <rPh sb="37" eb="38">
      <t>イタ</t>
    </rPh>
    <phoneticPr fontId="9"/>
  </si>
  <si>
    <t>１．現金書留用封筒</t>
    <rPh sb="2" eb="7">
      <t>ゲンキンカキトメヨウ</t>
    </rPh>
    <rPh sb="7" eb="9">
      <t>フウトウ</t>
    </rPh>
    <phoneticPr fontId="2"/>
  </si>
  <si>
    <t>２．包装用品　</t>
    <rPh sb="2" eb="4">
      <t>ホウソウ</t>
    </rPh>
    <rPh sb="4" eb="6">
      <t>ヨウヒン</t>
    </rPh>
    <phoneticPr fontId="2"/>
  </si>
  <si>
    <t>令和8年9月17日作成</t>
    <rPh sb="0" eb="1">
      <t>レイ</t>
    </rPh>
    <rPh sb="1" eb="2">
      <t>ワ</t>
    </rPh>
    <rPh sb="3" eb="4">
      <t>ネン</t>
    </rPh>
    <rPh sb="5" eb="6">
      <t>ツキ</t>
    </rPh>
    <rPh sb="8" eb="9">
      <t>ヒ</t>
    </rPh>
    <rPh sb="9" eb="11">
      <t>サクセイ</t>
    </rPh>
    <phoneticPr fontId="2"/>
  </si>
  <si>
    <t xml:space="preserve"> </t>
    <phoneticPr fontId="9"/>
  </si>
  <si>
    <t>1）通常はがき</t>
    <rPh sb="2" eb="4">
      <t>ツウジョウ</t>
    </rPh>
    <phoneticPr fontId="2"/>
  </si>
  <si>
    <t>　</t>
    <phoneticPr fontId="9"/>
  </si>
  <si>
    <t>総合計金額</t>
    <rPh sb="0" eb="1">
      <t>ソウ</t>
    </rPh>
    <rPh sb="1" eb="3">
      <t>ゴウケイ</t>
    </rPh>
    <rPh sb="3" eb="5">
      <t>キンガク</t>
    </rPh>
    <phoneticPr fontId="9"/>
  </si>
  <si>
    <t>シート</t>
    <phoneticPr fontId="9"/>
  </si>
  <si>
    <t>１．自動車重量税印紙の申込み</t>
    <rPh sb="2" eb="5">
      <t>ジドウシャ</t>
    </rPh>
    <rPh sb="5" eb="8">
      <t>ジュウリョウゼイ</t>
    </rPh>
    <rPh sb="8" eb="10">
      <t>インシ</t>
    </rPh>
    <rPh sb="11" eb="13">
      <t>モウシコミ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</si>
</sst>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</font>
    <font>
      <b/>
      <sz val="24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319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0" xfId="0" applyFill="1">
      <alignment vertical="center"/>
    </xf>
    <xf numFmtId="0" fontId="7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0" fillId="0" borderId="21" xfId="0" applyBorder="1">
      <alignment vertical="center"/>
    </xf>
    <xf numFmtId="0" fontId="16" fillId="0" borderId="0" xfId="0" applyFont="1">
      <alignment vertical="center"/>
    </xf>
    <xf numFmtId="0" fontId="0" fillId="0" borderId="2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2" borderId="3" xfId="0" applyFill="1" applyBorder="1" applyAlignment="1">
      <alignment horizontal="right" vertical="center"/>
    </xf>
    <xf numFmtId="0" fontId="0" fillId="2" borderId="11" xfId="0" applyFill="1" applyBorder="1">
      <alignment vertical="center"/>
    </xf>
    <xf numFmtId="0" fontId="0" fillId="2" borderId="0" xfId="0" applyFill="1" applyAlignment="1">
      <alignment horizontal="right" vertical="center"/>
    </xf>
    <xf numFmtId="0" fontId="14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0" fillId="2" borderId="3" xfId="0" applyFill="1" applyBorder="1">
      <alignment vertical="center"/>
    </xf>
    <xf numFmtId="0" fontId="0" fillId="2" borderId="21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9" xfId="0" applyFill="1" applyBorder="1">
      <alignment vertical="center"/>
    </xf>
    <xf numFmtId="0" fontId="0" fillId="2" borderId="16" xfId="0" applyFill="1" applyBorder="1" applyAlignment="1">
      <alignment horizontal="right" vertical="center"/>
    </xf>
    <xf numFmtId="0" fontId="0" fillId="0" borderId="27" xfId="0" applyBorder="1">
      <alignment vertical="center"/>
    </xf>
    <xf numFmtId="0" fontId="0" fillId="2" borderId="20" xfId="0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0" fillId="2" borderId="20" xfId="0" applyFill="1" applyBorder="1">
      <alignment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8" xfId="0" applyBorder="1">
      <alignment vertical="center"/>
    </xf>
    <xf numFmtId="0" fontId="0" fillId="0" borderId="26" xfId="0" applyBorder="1">
      <alignment vertical="center"/>
    </xf>
    <xf numFmtId="0" fontId="15" fillId="0" borderId="0" xfId="0" applyFont="1">
      <alignment vertical="center"/>
    </xf>
    <xf numFmtId="0" fontId="14" fillId="0" borderId="0" xfId="0" applyFont="1">
      <alignment vertical="center"/>
    </xf>
    <xf numFmtId="0" fontId="19" fillId="2" borderId="22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7" xfId="0" applyFill="1" applyBorder="1">
      <alignment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0" fillId="2" borderId="23" xfId="0" applyFill="1" applyBorder="1">
      <alignment vertical="center"/>
    </xf>
    <xf numFmtId="0" fontId="0" fillId="2" borderId="24" xfId="0" applyFill="1" applyBorder="1">
      <alignment vertical="center"/>
    </xf>
    <xf numFmtId="0" fontId="7" fillId="2" borderId="0" xfId="0" applyFont="1" applyFill="1" applyAlignment="1">
      <alignment horizontal="left" vertical="center"/>
    </xf>
    <xf numFmtId="0" fontId="0" fillId="2" borderId="25" xfId="0" applyFill="1" applyBorder="1">
      <alignment vertical="center"/>
    </xf>
    <xf numFmtId="0" fontId="0" fillId="2" borderId="28" xfId="0" applyFill="1" applyBorder="1">
      <alignment vertical="center"/>
    </xf>
    <xf numFmtId="0" fontId="0" fillId="2" borderId="26" xfId="0" applyFill="1" applyBorder="1">
      <alignment vertical="center"/>
    </xf>
    <xf numFmtId="0" fontId="14" fillId="2" borderId="31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top"/>
    </xf>
    <xf numFmtId="0" fontId="0" fillId="2" borderId="21" xfId="0" applyFill="1" applyBorder="1" applyAlignment="1">
      <alignment horizontal="right" vertical="center"/>
    </xf>
    <xf numFmtId="3" fontId="0" fillId="2" borderId="16" xfId="0" applyNumberFormat="1" applyFill="1" applyBorder="1" applyAlignment="1">
      <alignment horizontal="right" vertical="center"/>
    </xf>
    <xf numFmtId="3" fontId="8" fillId="2" borderId="20" xfId="0" applyNumberFormat="1" applyFont="1" applyFill="1" applyBorder="1" applyAlignment="1">
      <alignment horizontal="right" vertical="center"/>
    </xf>
    <xf numFmtId="3" fontId="8" fillId="2" borderId="16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3" fontId="8" fillId="2" borderId="3" xfId="0" applyNumberFormat="1" applyFont="1" applyFill="1" applyBorder="1" applyAlignment="1">
      <alignment horizontal="right" vertical="center"/>
    </xf>
    <xf numFmtId="0" fontId="17" fillId="0" borderId="0" xfId="0" applyFont="1">
      <alignment vertical="center"/>
    </xf>
    <xf numFmtId="38" fontId="10" fillId="2" borderId="0" xfId="1" applyFont="1" applyFill="1" applyBorder="1" applyAlignment="1">
      <alignment horizontal="center" vertical="center"/>
    </xf>
    <xf numFmtId="0" fontId="0" fillId="2" borderId="54" xfId="0" applyFill="1" applyBorder="1">
      <alignment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39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0" fillId="2" borderId="47" xfId="0" applyFill="1" applyBorder="1" applyAlignment="1">
      <alignment horizontal="right" vertical="center"/>
    </xf>
    <xf numFmtId="0" fontId="19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38" fontId="11" fillId="2" borderId="0" xfId="1" applyFont="1" applyFill="1" applyBorder="1" applyAlignment="1">
      <alignment vertical="center"/>
    </xf>
    <xf numFmtId="0" fontId="11" fillId="0" borderId="13" xfId="0" applyFont="1" applyBorder="1" applyAlignment="1">
      <alignment horizontal="right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2" borderId="28" xfId="0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38" fontId="10" fillId="2" borderId="0" xfId="1" applyFont="1" applyFill="1" applyBorder="1" applyAlignment="1">
      <alignment vertical="center"/>
    </xf>
    <xf numFmtId="0" fontId="11" fillId="2" borderId="13" xfId="0" applyFont="1" applyFill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11" fillId="0" borderId="12" xfId="0" applyFont="1" applyBorder="1">
      <alignment vertical="center"/>
    </xf>
    <xf numFmtId="0" fontId="11" fillId="2" borderId="1" xfId="0" applyFont="1" applyFill="1" applyBorder="1">
      <alignment vertical="center"/>
    </xf>
    <xf numFmtId="0" fontId="11" fillId="2" borderId="0" xfId="0" applyFont="1" applyFill="1">
      <alignment vertical="center"/>
    </xf>
    <xf numFmtId="0" fontId="11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9" xfId="0" applyFont="1" applyFill="1" applyBorder="1">
      <alignment vertical="center"/>
    </xf>
    <xf numFmtId="0" fontId="11" fillId="2" borderId="3" xfId="0" applyFont="1" applyFill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5" fillId="0" borderId="52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11" fillId="0" borderId="43" xfId="0" applyFont="1" applyBorder="1">
      <alignment vertical="center"/>
    </xf>
    <xf numFmtId="0" fontId="0" fillId="0" borderId="9" xfId="0" applyBorder="1">
      <alignment vertical="center"/>
    </xf>
    <xf numFmtId="0" fontId="14" fillId="2" borderId="23" xfId="0" applyFont="1" applyFill="1" applyBorder="1">
      <alignment vertical="center"/>
    </xf>
    <xf numFmtId="0" fontId="14" fillId="2" borderId="27" xfId="0" applyFont="1" applyFill="1" applyBorder="1">
      <alignment vertical="center"/>
    </xf>
    <xf numFmtId="0" fontId="14" fillId="2" borderId="25" xfId="0" applyFont="1" applyFill="1" applyBorder="1">
      <alignment vertical="center"/>
    </xf>
    <xf numFmtId="0" fontId="14" fillId="2" borderId="28" xfId="0" applyFont="1" applyFill="1" applyBorder="1">
      <alignment vertical="center"/>
    </xf>
    <xf numFmtId="0" fontId="8" fillId="2" borderId="6" xfId="0" applyFont="1" applyFill="1" applyBorder="1">
      <alignment vertical="center"/>
    </xf>
    <xf numFmtId="0" fontId="8" fillId="2" borderId="7" xfId="0" applyFont="1" applyFill="1" applyBorder="1">
      <alignment vertical="center"/>
    </xf>
    <xf numFmtId="0" fontId="11" fillId="2" borderId="3" xfId="0" applyFont="1" applyFill="1" applyBorder="1" applyAlignment="1">
      <alignment horizontal="right" vertical="center"/>
    </xf>
    <xf numFmtId="0" fontId="11" fillId="2" borderId="16" xfId="0" applyFont="1" applyFill="1" applyBorder="1" applyAlignment="1">
      <alignment horizontal="right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66" xfId="0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top"/>
    </xf>
    <xf numFmtId="0" fontId="8" fillId="2" borderId="28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19" fillId="2" borderId="10" xfId="0" applyFont="1" applyFill="1" applyBorder="1">
      <alignment vertical="center"/>
    </xf>
    <xf numFmtId="0" fontId="7" fillId="0" borderId="28" xfId="0" applyFont="1" applyBorder="1">
      <alignment vertical="center"/>
    </xf>
    <xf numFmtId="0" fontId="7" fillId="2" borderId="28" xfId="0" applyFont="1" applyFill="1" applyBorder="1">
      <alignment vertical="center"/>
    </xf>
    <xf numFmtId="0" fontId="14" fillId="0" borderId="28" xfId="0" applyFont="1" applyBorder="1">
      <alignment vertical="center"/>
    </xf>
    <xf numFmtId="0" fontId="11" fillId="0" borderId="9" xfId="0" applyFont="1" applyBorder="1">
      <alignment vertical="center"/>
    </xf>
    <xf numFmtId="0" fontId="0" fillId="0" borderId="19" xfId="0" applyBorder="1">
      <alignment vertical="center"/>
    </xf>
    <xf numFmtId="0" fontId="0" fillId="2" borderId="20" xfId="0" applyFill="1" applyBorder="1" applyAlignment="1">
      <alignment horizontal="right" vertical="center"/>
    </xf>
    <xf numFmtId="0" fontId="8" fillId="2" borderId="11" xfId="0" applyFont="1" applyFill="1" applyBorder="1" applyAlignment="1">
      <alignment horizontal="right" vertical="center"/>
    </xf>
    <xf numFmtId="0" fontId="0" fillId="2" borderId="15" xfId="0" applyFill="1" applyBorder="1" applyAlignment="1">
      <alignment horizontal="right" vertical="center"/>
    </xf>
    <xf numFmtId="0" fontId="19" fillId="2" borderId="19" xfId="0" applyFont="1" applyFill="1" applyBorder="1">
      <alignment vertical="center"/>
    </xf>
    <xf numFmtId="0" fontId="11" fillId="0" borderId="3" xfId="0" applyFont="1" applyBorder="1">
      <alignment vertical="center"/>
    </xf>
    <xf numFmtId="0" fontId="11" fillId="2" borderId="40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66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0" fillId="2" borderId="67" xfId="0" applyFill="1" applyBorder="1" applyAlignment="1">
      <alignment horizontal="right" vertical="center"/>
    </xf>
    <xf numFmtId="0" fontId="11" fillId="2" borderId="41" xfId="0" applyFont="1" applyFill="1" applyBorder="1" applyAlignment="1">
      <alignment horizontal="center" vertical="center"/>
    </xf>
    <xf numFmtId="0" fontId="11" fillId="2" borderId="43" xfId="0" applyFont="1" applyFill="1" applyBorder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1" fillId="0" borderId="11" xfId="0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0" fontId="11" fillId="0" borderId="12" xfId="0" applyFont="1" applyBorder="1" applyAlignment="1">
      <alignment horizontal="right" vertical="center"/>
    </xf>
    <xf numFmtId="38" fontId="11" fillId="0" borderId="11" xfId="1" applyFont="1" applyBorder="1" applyAlignment="1">
      <alignment horizontal="right" vertical="center"/>
    </xf>
    <xf numFmtId="38" fontId="11" fillId="0" borderId="13" xfId="1" applyFont="1" applyBorder="1" applyAlignment="1">
      <alignment horizontal="right" vertical="center"/>
    </xf>
    <xf numFmtId="38" fontId="11" fillId="0" borderId="12" xfId="1" applyFont="1" applyBorder="1" applyAlignment="1">
      <alignment horizontal="right" vertical="center"/>
    </xf>
    <xf numFmtId="0" fontId="11" fillId="2" borderId="1" xfId="0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38" fontId="13" fillId="2" borderId="1" xfId="1" applyFont="1" applyFill="1" applyBorder="1" applyAlignment="1">
      <alignment horizontal="right" vertical="center"/>
    </xf>
    <xf numFmtId="0" fontId="0" fillId="0" borderId="4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38" fontId="13" fillId="0" borderId="1" xfId="1" applyFont="1" applyBorder="1" applyAlignment="1">
      <alignment horizontal="right" vertical="center"/>
    </xf>
    <xf numFmtId="0" fontId="14" fillId="2" borderId="46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38" fontId="22" fillId="2" borderId="23" xfId="1" applyFont="1" applyFill="1" applyBorder="1" applyAlignment="1">
      <alignment horizontal="right" vertical="center"/>
    </xf>
    <xf numFmtId="38" fontId="22" fillId="2" borderId="27" xfId="1" applyFont="1" applyFill="1" applyBorder="1" applyAlignment="1">
      <alignment horizontal="right" vertical="center"/>
    </xf>
    <xf numFmtId="38" fontId="22" fillId="2" borderId="24" xfId="1" applyFont="1" applyFill="1" applyBorder="1" applyAlignment="1">
      <alignment horizontal="right" vertical="center"/>
    </xf>
    <xf numFmtId="38" fontId="22" fillId="2" borderId="25" xfId="1" applyFont="1" applyFill="1" applyBorder="1" applyAlignment="1">
      <alignment horizontal="right" vertical="center"/>
    </xf>
    <xf numFmtId="38" fontId="22" fillId="2" borderId="28" xfId="1" applyFont="1" applyFill="1" applyBorder="1" applyAlignment="1">
      <alignment horizontal="right" vertical="center"/>
    </xf>
    <xf numFmtId="38" fontId="22" fillId="2" borderId="26" xfId="1" applyFont="1" applyFill="1" applyBorder="1" applyAlignment="1">
      <alignment horizontal="right" vertical="center"/>
    </xf>
    <xf numFmtId="0" fontId="14" fillId="2" borderId="23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1" fillId="2" borderId="9" xfId="0" applyFont="1" applyFill="1" applyBorder="1" applyAlignment="1">
      <alignment horizontal="right" vertical="center"/>
    </xf>
    <xf numFmtId="0" fontId="11" fillId="2" borderId="10" xfId="0" applyFont="1" applyFill="1" applyBorder="1" applyAlignment="1">
      <alignment horizontal="right" vertical="center"/>
    </xf>
    <xf numFmtId="0" fontId="0" fillId="0" borderId="2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12" fillId="0" borderId="49" xfId="0" applyFont="1" applyBorder="1" applyAlignment="1">
      <alignment horizontal="right" vertical="center"/>
    </xf>
    <xf numFmtId="0" fontId="12" fillId="0" borderId="27" xfId="0" applyFont="1" applyBorder="1" applyAlignment="1">
      <alignment horizontal="right" vertical="center"/>
    </xf>
    <xf numFmtId="0" fontId="12" fillId="0" borderId="24" xfId="0" applyFont="1" applyBorder="1" applyAlignment="1">
      <alignment horizontal="right" vertical="center"/>
    </xf>
    <xf numFmtId="0" fontId="12" fillId="0" borderId="50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6" xfId="0" applyFont="1" applyBorder="1" applyAlignment="1">
      <alignment horizontal="right" vertical="center"/>
    </xf>
    <xf numFmtId="0" fontId="14" fillId="2" borderId="53" xfId="0" applyFont="1" applyFill="1" applyBorder="1" applyAlignment="1">
      <alignment horizontal="center" vertical="center"/>
    </xf>
    <xf numFmtId="0" fontId="14" fillId="2" borderId="57" xfId="0" applyFont="1" applyFill="1" applyBorder="1" applyAlignment="1">
      <alignment horizontal="center" vertical="center"/>
    </xf>
    <xf numFmtId="0" fontId="14" fillId="2" borderId="48" xfId="0" applyFont="1" applyFill="1" applyBorder="1" applyAlignment="1">
      <alignment horizontal="center" vertical="center"/>
    </xf>
    <xf numFmtId="0" fontId="14" fillId="2" borderId="58" xfId="0" applyFont="1" applyFill="1" applyBorder="1" applyAlignment="1">
      <alignment horizontal="center" vertical="center"/>
    </xf>
    <xf numFmtId="0" fontId="14" fillId="2" borderId="59" xfId="0" applyFont="1" applyFill="1" applyBorder="1" applyAlignment="1">
      <alignment horizontal="center" vertical="center"/>
    </xf>
    <xf numFmtId="0" fontId="14" fillId="2" borderId="60" xfId="0" applyFont="1" applyFill="1" applyBorder="1" applyAlignment="1">
      <alignment horizontal="center" vertical="center"/>
    </xf>
    <xf numFmtId="0" fontId="14" fillId="2" borderId="61" xfId="0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38" fontId="12" fillId="2" borderId="21" xfId="1" applyFont="1" applyFill="1" applyBorder="1" applyAlignment="1">
      <alignment horizontal="right" vertical="center"/>
    </xf>
    <xf numFmtId="38" fontId="12" fillId="2" borderId="34" xfId="1" applyFont="1" applyFill="1" applyBorder="1" applyAlignment="1">
      <alignment horizontal="right" vertical="center"/>
    </xf>
    <xf numFmtId="38" fontId="12" fillId="2" borderId="35" xfId="1" applyFont="1" applyFill="1" applyBorder="1" applyAlignment="1">
      <alignment horizontal="right" vertical="center"/>
    </xf>
    <xf numFmtId="0" fontId="0" fillId="2" borderId="21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2" borderId="62" xfId="0" applyFill="1" applyBorder="1" applyAlignment="1">
      <alignment horizontal="center" vertical="center"/>
    </xf>
    <xf numFmtId="0" fontId="0" fillId="2" borderId="63" xfId="0" applyFill="1" applyBorder="1" applyAlignment="1">
      <alignment horizontal="center" vertical="center"/>
    </xf>
    <xf numFmtId="0" fontId="0" fillId="2" borderId="64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65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38" fontId="21" fillId="0" borderId="33" xfId="1" applyFont="1" applyBorder="1" applyAlignment="1">
      <alignment horizontal="right" vertical="center"/>
    </xf>
    <xf numFmtId="38" fontId="21" fillId="0" borderId="14" xfId="1" applyFont="1" applyBorder="1" applyAlignment="1">
      <alignment horizontal="right" vertical="center"/>
    </xf>
    <xf numFmtId="38" fontId="21" fillId="0" borderId="56" xfId="1" applyFont="1" applyBorder="1" applyAlignment="1">
      <alignment horizontal="right" vertical="center"/>
    </xf>
    <xf numFmtId="38" fontId="21" fillId="0" borderId="25" xfId="1" applyFont="1" applyBorder="1" applyAlignment="1">
      <alignment horizontal="right" vertical="center"/>
    </xf>
    <xf numFmtId="38" fontId="21" fillId="0" borderId="28" xfId="1" applyFont="1" applyBorder="1" applyAlignment="1">
      <alignment horizontal="right" vertical="center"/>
    </xf>
    <xf numFmtId="38" fontId="21" fillId="0" borderId="44" xfId="1" applyFont="1" applyBorder="1" applyAlignment="1">
      <alignment horizontal="right" vertical="center"/>
    </xf>
    <xf numFmtId="0" fontId="0" fillId="0" borderId="32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right" vertical="center"/>
    </xf>
    <xf numFmtId="0" fontId="0" fillId="2" borderId="1" xfId="0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/>
    </xf>
    <xf numFmtId="38" fontId="22" fillId="0" borderId="27" xfId="0" applyNumberFormat="1" applyFont="1" applyBorder="1" applyAlignment="1">
      <alignment horizontal="right" vertical="center"/>
    </xf>
    <xf numFmtId="0" fontId="22" fillId="0" borderId="27" xfId="0" applyFont="1" applyBorder="1" applyAlignment="1">
      <alignment horizontal="right" vertical="center"/>
    </xf>
    <xf numFmtId="0" fontId="22" fillId="0" borderId="24" xfId="0" applyFont="1" applyBorder="1" applyAlignment="1">
      <alignment horizontal="right" vertical="center"/>
    </xf>
    <xf numFmtId="0" fontId="22" fillId="0" borderId="28" xfId="0" applyFont="1" applyBorder="1" applyAlignment="1">
      <alignment horizontal="right" vertical="center"/>
    </xf>
    <xf numFmtId="0" fontId="22" fillId="0" borderId="26" xfId="0" applyFont="1" applyBorder="1" applyAlignment="1">
      <alignment horizontal="right" vertical="center"/>
    </xf>
    <xf numFmtId="0" fontId="0" fillId="2" borderId="45" xfId="0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5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2" borderId="29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38" fontId="22" fillId="2" borderId="29" xfId="1" applyFont="1" applyFill="1" applyBorder="1" applyAlignment="1">
      <alignment horizontal="right" vertical="center"/>
    </xf>
    <xf numFmtId="38" fontId="22" fillId="2" borderId="30" xfId="1" applyFont="1" applyFill="1" applyBorder="1" applyAlignment="1">
      <alignment horizontal="right" vertical="center"/>
    </xf>
    <xf numFmtId="38" fontId="22" fillId="2" borderId="31" xfId="1" applyFont="1" applyFill="1" applyBorder="1" applyAlignment="1">
      <alignment horizontal="right" vertical="center"/>
    </xf>
    <xf numFmtId="0" fontId="0" fillId="2" borderId="28" xfId="0" applyFill="1" applyBorder="1" applyAlignment="1">
      <alignment horizontal="center" vertical="center"/>
    </xf>
    <xf numFmtId="0" fontId="0" fillId="0" borderId="46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37</xdr:row>
      <xdr:rowOff>50800</xdr:rowOff>
    </xdr:from>
    <xdr:to>
      <xdr:col>13</xdr:col>
      <xdr:colOff>444500</xdr:colOff>
      <xdr:row>68</xdr:row>
      <xdr:rowOff>165100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14112" t="17640" r="13041" b="7394"/>
        <a:stretch/>
      </xdr:blipFill>
      <xdr:spPr bwMode="auto">
        <a:xfrm>
          <a:off x="76200" y="6629400"/>
          <a:ext cx="9283700" cy="56261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76200</xdr:rowOff>
    </xdr:from>
    <xdr:to>
      <xdr:col>13</xdr:col>
      <xdr:colOff>495300</xdr:colOff>
      <xdr:row>35</xdr:row>
      <xdr:rowOff>114300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15124" t="15709" r="14785" b="7680"/>
        <a:stretch/>
      </xdr:blipFill>
      <xdr:spPr bwMode="auto">
        <a:xfrm>
          <a:off x="0" y="254000"/>
          <a:ext cx="9410700" cy="60833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165100</xdr:colOff>
      <xdr:row>74</xdr:row>
      <xdr:rowOff>12700</xdr:rowOff>
    </xdr:from>
    <xdr:to>
      <xdr:col>13</xdr:col>
      <xdr:colOff>431800</xdr:colOff>
      <xdr:row>105</xdr:row>
      <xdr:rowOff>139700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/>
      </xdr:nvPicPr>
      <xdr:blipFill rotWithShape="1">
        <a:blip xmlns:r="http://schemas.openxmlformats.org/officeDocument/2006/relationships" r:embed="rId3"/>
        <a:srcRect l="4939" t="34617" r="31033" b="17316"/>
        <a:stretch/>
      </xdr:blipFill>
      <xdr:spPr bwMode="auto">
        <a:xfrm>
          <a:off x="165100" y="13169900"/>
          <a:ext cx="9182100" cy="56388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88900</xdr:colOff>
      <xdr:row>108</xdr:row>
      <xdr:rowOff>127000</xdr:rowOff>
    </xdr:from>
    <xdr:to>
      <xdr:col>13</xdr:col>
      <xdr:colOff>355600</xdr:colOff>
      <xdr:row>140</xdr:row>
      <xdr:rowOff>12700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/>
      </xdr:nvPicPr>
      <xdr:blipFill rotWithShape="1">
        <a:blip xmlns:r="http://schemas.openxmlformats.org/officeDocument/2006/relationships" r:embed="rId4"/>
        <a:srcRect l="4939" t="22931" r="21331" b="22828"/>
        <a:stretch/>
      </xdr:blipFill>
      <xdr:spPr bwMode="auto">
        <a:xfrm>
          <a:off x="88900" y="19329400"/>
          <a:ext cx="9182100" cy="55753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Z206"/>
  <sheetViews>
    <sheetView tabSelected="1" topLeftCell="A76" zoomScaleNormal="100" workbookViewId="0">
      <selection activeCell="B131" sqref="B131"/>
    </sheetView>
  </sheetViews>
  <sheetFormatPr defaultRowHeight="13.5" x14ac:dyDescent="0.15"/>
  <cols>
    <col min="1" max="1" width="1.25" customWidth="1"/>
    <col min="2" max="2" width="0.75" customWidth="1"/>
    <col min="3" max="3" width="0.875" customWidth="1"/>
    <col min="4" max="4" width="8.5" customWidth="1"/>
    <col min="5" max="5" width="7" customWidth="1"/>
    <col min="6" max="6" width="6.875" customWidth="1"/>
    <col min="7" max="7" width="7.125" customWidth="1"/>
    <col min="8" max="8" width="8.875" customWidth="1"/>
    <col min="9" max="9" width="7" customWidth="1"/>
    <col min="10" max="10" width="6.125" customWidth="1"/>
    <col min="11" max="11" width="8.125" customWidth="1"/>
    <col min="12" max="12" width="2.75" customWidth="1"/>
    <col min="13" max="13" width="7.625" customWidth="1"/>
    <col min="14" max="14" width="5.5" customWidth="1"/>
    <col min="15" max="15" width="6.875" customWidth="1"/>
    <col min="16" max="16" width="2.625" customWidth="1"/>
    <col min="17" max="17" width="9.25" customWidth="1"/>
    <col min="18" max="18" width="2.75" customWidth="1"/>
    <col min="19" max="19" width="7" customWidth="1"/>
    <col min="20" max="20" width="4.25" customWidth="1"/>
    <col min="21" max="21" width="6.75" customWidth="1"/>
    <col min="22" max="22" width="2.625" customWidth="1"/>
    <col min="23" max="23" width="6.75" customWidth="1"/>
    <col min="24" max="24" width="2.375" customWidth="1"/>
    <col min="25" max="25" width="6.5" customWidth="1"/>
    <col min="26" max="26" width="3.75" customWidth="1"/>
  </cols>
  <sheetData>
    <row r="1" spans="1:26" ht="6" customHeight="1" x14ac:dyDescent="0.15"/>
    <row r="2" spans="1:26" ht="16.5" customHeight="1" x14ac:dyDescent="0.15">
      <c r="A2" s="5" t="s">
        <v>27</v>
      </c>
      <c r="B2" s="5"/>
      <c r="C2" s="5"/>
      <c r="D2" s="5"/>
      <c r="E2" s="5"/>
      <c r="F2" s="5"/>
      <c r="G2" s="5"/>
      <c r="K2" s="89"/>
      <c r="L2" s="89" t="s">
        <v>38</v>
      </c>
      <c r="M2" s="53"/>
      <c r="S2" t="s">
        <v>145</v>
      </c>
    </row>
    <row r="3" spans="1:26" ht="31.5" customHeight="1" x14ac:dyDescent="0.15">
      <c r="A3" s="16" t="s">
        <v>34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16" t="s">
        <v>51</v>
      </c>
      <c r="R3" s="4"/>
      <c r="S3" s="4"/>
      <c r="U3" s="4"/>
      <c r="V3" s="4"/>
      <c r="W3" s="4"/>
    </row>
    <row r="4" spans="1:26" ht="15" customHeight="1" x14ac:dyDescent="0.15">
      <c r="A4" s="16"/>
      <c r="B4" s="4"/>
      <c r="C4" s="4"/>
      <c r="D4" s="45" t="s">
        <v>52</v>
      </c>
      <c r="E4" s="45"/>
      <c r="F4" s="45"/>
      <c r="G4" s="5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6" ht="6.75" customHeight="1" thickBot="1" x14ac:dyDescent="0.2"/>
    <row r="6" spans="1:26" ht="34.5" customHeight="1" x14ac:dyDescent="0.15">
      <c r="D6" s="174" t="s">
        <v>26</v>
      </c>
      <c r="E6" s="175"/>
      <c r="F6" s="176"/>
      <c r="G6" s="15" t="s">
        <v>53</v>
      </c>
      <c r="H6" s="30"/>
      <c r="I6" s="18"/>
      <c r="J6" s="18"/>
      <c r="K6" s="18"/>
      <c r="L6" s="18"/>
      <c r="M6" s="18"/>
      <c r="N6" s="19"/>
      <c r="O6" s="174" t="s">
        <v>28</v>
      </c>
      <c r="P6" s="175"/>
      <c r="Q6" s="175"/>
      <c r="R6" s="175"/>
      <c r="S6" s="175"/>
      <c r="T6" s="248"/>
    </row>
    <row r="7" spans="1:26" ht="42" customHeight="1" thickBot="1" x14ac:dyDescent="0.2">
      <c r="D7" s="249" t="s">
        <v>21</v>
      </c>
      <c r="E7" s="197"/>
      <c r="F7" s="164"/>
      <c r="G7" s="163"/>
      <c r="H7" s="197"/>
      <c r="I7" s="197"/>
      <c r="J7" s="197"/>
      <c r="K7" s="197"/>
      <c r="L7" s="197"/>
      <c r="M7" s="197"/>
      <c r="N7" s="250"/>
      <c r="O7" s="263" t="s">
        <v>29</v>
      </c>
      <c r="P7" s="264"/>
      <c r="Q7" s="264"/>
      <c r="R7" s="264"/>
      <c r="S7" s="264"/>
      <c r="T7" s="265"/>
    </row>
    <row r="8" spans="1:26" ht="32.25" customHeight="1" x14ac:dyDescent="0.15">
      <c r="D8" s="249" t="s">
        <v>22</v>
      </c>
      <c r="E8" s="197"/>
      <c r="F8" s="164"/>
      <c r="G8" s="163"/>
      <c r="H8" s="197"/>
      <c r="I8" s="197"/>
      <c r="J8" s="197"/>
      <c r="K8" s="197"/>
      <c r="L8" s="197"/>
      <c r="M8" s="197"/>
      <c r="N8" s="250"/>
      <c r="O8" s="174" t="s">
        <v>32</v>
      </c>
      <c r="P8" s="175"/>
      <c r="Q8" s="175"/>
      <c r="R8" s="175"/>
      <c r="S8" s="175"/>
      <c r="T8" s="248"/>
    </row>
    <row r="9" spans="1:26" ht="33.75" customHeight="1" thickBot="1" x14ac:dyDescent="0.2">
      <c r="D9" s="249" t="s">
        <v>23</v>
      </c>
      <c r="E9" s="197"/>
      <c r="F9" s="164"/>
      <c r="G9" s="163"/>
      <c r="H9" s="197"/>
      <c r="I9" s="197"/>
      <c r="J9" s="197"/>
      <c r="K9" s="197"/>
      <c r="L9" s="197"/>
      <c r="M9" s="197"/>
      <c r="N9" s="250"/>
      <c r="O9" s="266" t="s">
        <v>33</v>
      </c>
      <c r="P9" s="267"/>
      <c r="Q9" s="267"/>
      <c r="R9" s="267"/>
      <c r="S9" s="267"/>
      <c r="T9" s="268"/>
    </row>
    <row r="10" spans="1:26" ht="31.5" customHeight="1" thickBot="1" x14ac:dyDescent="0.2">
      <c r="D10" s="249" t="s">
        <v>24</v>
      </c>
      <c r="E10" s="197"/>
      <c r="F10" s="164"/>
      <c r="G10" s="163"/>
      <c r="H10" s="197"/>
      <c r="I10" s="197"/>
      <c r="J10" s="197"/>
      <c r="K10" s="197"/>
      <c r="L10" s="197"/>
      <c r="M10" s="197"/>
      <c r="N10" s="250"/>
      <c r="O10" s="174" t="s">
        <v>30</v>
      </c>
      <c r="P10" s="175"/>
      <c r="Q10" s="175"/>
      <c r="R10" s="175"/>
      <c r="S10" s="175"/>
      <c r="T10" s="248"/>
    </row>
    <row r="11" spans="1:26" ht="29.25" customHeight="1" thickBot="1" x14ac:dyDescent="0.2">
      <c r="D11" s="249" t="s">
        <v>55</v>
      </c>
      <c r="E11" s="197"/>
      <c r="F11" s="164"/>
      <c r="G11" s="163"/>
      <c r="H11" s="197"/>
      <c r="I11" s="197"/>
      <c r="J11" s="197"/>
      <c r="K11" s="197"/>
      <c r="L11" s="197"/>
      <c r="M11" s="197"/>
      <c r="N11" s="250"/>
      <c r="O11" s="54"/>
      <c r="P11" s="55"/>
      <c r="Q11" s="55"/>
      <c r="R11" s="55"/>
      <c r="S11" s="55"/>
      <c r="T11" s="56"/>
      <c r="V11" s="174" t="s">
        <v>91</v>
      </c>
      <c r="W11" s="175"/>
      <c r="X11" s="175"/>
      <c r="Y11" s="175"/>
      <c r="Z11" s="248"/>
    </row>
    <row r="12" spans="1:26" ht="39" customHeight="1" x14ac:dyDescent="0.15">
      <c r="D12" s="249" t="s">
        <v>77</v>
      </c>
      <c r="E12" s="197"/>
      <c r="F12" s="197"/>
      <c r="G12" s="164"/>
      <c r="H12" s="163"/>
      <c r="I12" s="197"/>
      <c r="J12" s="197"/>
      <c r="K12" s="197"/>
      <c r="L12" s="197"/>
      <c r="M12" s="197"/>
      <c r="N12" s="250"/>
      <c r="O12" s="174" t="s">
        <v>31</v>
      </c>
      <c r="P12" s="175"/>
      <c r="Q12" s="175"/>
      <c r="R12" s="175"/>
      <c r="S12" s="175"/>
      <c r="T12" s="248"/>
      <c r="V12" s="251">
        <f>SUM(W27+W33+W37+V55)</f>
        <v>0</v>
      </c>
      <c r="W12" s="252"/>
      <c r="X12" s="252"/>
      <c r="Y12" s="253"/>
      <c r="Z12" s="257" t="s">
        <v>78</v>
      </c>
    </row>
    <row r="13" spans="1:26" ht="33.75" customHeight="1" thickBot="1" x14ac:dyDescent="0.2">
      <c r="D13" s="249" t="s">
        <v>36</v>
      </c>
      <c r="E13" s="197"/>
      <c r="F13" s="164"/>
      <c r="G13" s="163"/>
      <c r="H13" s="197"/>
      <c r="I13" s="197"/>
      <c r="J13" s="197"/>
      <c r="K13" s="197"/>
      <c r="L13" s="197"/>
      <c r="M13" s="197"/>
      <c r="N13" s="250"/>
      <c r="O13" s="259"/>
      <c r="P13" s="260"/>
      <c r="Q13" s="260"/>
      <c r="R13" s="260"/>
      <c r="S13" s="260"/>
      <c r="T13" s="261"/>
      <c r="V13" s="254"/>
      <c r="W13" s="255"/>
      <c r="X13" s="255"/>
      <c r="Y13" s="256"/>
      <c r="Z13" s="258"/>
    </row>
    <row r="14" spans="1:26" ht="35.25" customHeight="1" thickBot="1" x14ac:dyDescent="0.2">
      <c r="D14" s="266" t="s">
        <v>42</v>
      </c>
      <c r="E14" s="267"/>
      <c r="F14" s="259"/>
      <c r="G14" s="269" t="s">
        <v>50</v>
      </c>
      <c r="H14" s="267"/>
      <c r="I14" s="267"/>
      <c r="J14" s="267"/>
      <c r="K14" s="267"/>
      <c r="L14" s="267"/>
      <c r="M14" s="267"/>
      <c r="N14" s="268"/>
    </row>
    <row r="15" spans="1:26" ht="27.75" customHeight="1" x14ac:dyDescent="0.15">
      <c r="B15" s="12"/>
      <c r="C15" s="12"/>
      <c r="D15" s="180" t="s">
        <v>43</v>
      </c>
      <c r="E15" s="309"/>
      <c r="F15" s="181"/>
      <c r="G15" s="74"/>
      <c r="H15" s="71"/>
      <c r="I15" s="71"/>
      <c r="J15" s="71"/>
      <c r="K15" s="71"/>
      <c r="L15" s="71"/>
      <c r="M15" s="71"/>
      <c r="N15" s="75"/>
      <c r="O15" s="76" t="s">
        <v>44</v>
      </c>
      <c r="P15" s="12"/>
      <c r="Q15" s="12"/>
      <c r="R15" s="12"/>
      <c r="S15" s="12" t="s">
        <v>47</v>
      </c>
      <c r="T15" s="12"/>
      <c r="U15" s="12"/>
      <c r="V15" s="12"/>
      <c r="W15" s="12"/>
      <c r="X15" s="12"/>
    </row>
    <row r="16" spans="1:26" ht="29.25" customHeight="1" thickBot="1" x14ac:dyDescent="0.2">
      <c r="B16" s="12"/>
      <c r="C16" s="12"/>
      <c r="D16" s="182"/>
      <c r="E16" s="317"/>
      <c r="F16" s="183"/>
      <c r="G16" s="77"/>
      <c r="H16" s="78"/>
      <c r="I16" s="78"/>
      <c r="J16" s="78"/>
      <c r="K16" s="78"/>
      <c r="L16" s="78"/>
      <c r="M16" s="78"/>
      <c r="N16" s="79"/>
      <c r="O16" s="76" t="s">
        <v>46</v>
      </c>
      <c r="P16" s="12"/>
      <c r="Q16" s="12"/>
      <c r="R16" s="12"/>
      <c r="S16" s="12"/>
      <c r="T16" s="12"/>
      <c r="U16" s="12"/>
      <c r="V16" s="12"/>
      <c r="W16" s="12"/>
      <c r="X16" s="12"/>
    </row>
    <row r="17" spans="1:26" ht="9.75" customHeight="1" x14ac:dyDescent="0.15">
      <c r="B17" s="12"/>
      <c r="C17" s="12"/>
      <c r="D17" s="69"/>
      <c r="E17" s="69"/>
      <c r="F17" s="69"/>
      <c r="G17" s="12"/>
      <c r="H17" s="12"/>
      <c r="I17" s="12"/>
      <c r="J17" s="12"/>
      <c r="K17" s="12"/>
      <c r="L17" s="12"/>
      <c r="M17" s="12"/>
      <c r="N17" s="12"/>
      <c r="O17" s="76"/>
      <c r="P17" s="12"/>
      <c r="Q17" s="12"/>
      <c r="R17" s="12"/>
      <c r="S17" s="12"/>
      <c r="T17" s="12"/>
      <c r="U17" s="12"/>
      <c r="V17" s="12"/>
      <c r="W17" s="12"/>
      <c r="X17" s="12"/>
    </row>
    <row r="18" spans="1:26" ht="14.25" x14ac:dyDescent="0.15">
      <c r="B18" s="13" t="s">
        <v>8</v>
      </c>
      <c r="C18" s="13"/>
      <c r="D18" s="12"/>
      <c r="E18" s="12"/>
      <c r="F18" s="12"/>
      <c r="G18" s="14" t="s">
        <v>76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spans="1:26" ht="15" thickBot="1" x14ac:dyDescent="0.2">
      <c r="A19" s="5"/>
      <c r="B19" s="13"/>
      <c r="C19" s="13" t="s">
        <v>9</v>
      </c>
      <c r="D19" s="143"/>
      <c r="E19" s="143"/>
      <c r="F19" s="143"/>
      <c r="G19" s="144" t="s">
        <v>72</v>
      </c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145" t="s">
        <v>63</v>
      </c>
      <c r="T19" s="60"/>
    </row>
    <row r="20" spans="1:26" x14ac:dyDescent="0.15">
      <c r="B20" s="12"/>
      <c r="C20" s="12"/>
      <c r="D20" s="200" t="s">
        <v>3</v>
      </c>
      <c r="E20" s="29">
        <v>1</v>
      </c>
      <c r="F20" s="34" t="s">
        <v>35</v>
      </c>
      <c r="G20" s="20">
        <v>2</v>
      </c>
      <c r="H20" s="34" t="s">
        <v>35</v>
      </c>
      <c r="I20" s="20">
        <v>5</v>
      </c>
      <c r="J20" s="34" t="s">
        <v>35</v>
      </c>
      <c r="K20" s="29">
        <v>10</v>
      </c>
      <c r="L20" s="36" t="s">
        <v>35</v>
      </c>
      <c r="M20" s="29">
        <v>16</v>
      </c>
      <c r="N20" s="36" t="s">
        <v>35</v>
      </c>
      <c r="O20" s="29">
        <v>20</v>
      </c>
      <c r="P20" s="36" t="s">
        <v>35</v>
      </c>
      <c r="Q20" s="29">
        <v>22</v>
      </c>
      <c r="R20" s="36" t="s">
        <v>35</v>
      </c>
      <c r="S20" s="148">
        <v>26</v>
      </c>
      <c r="T20" s="92" t="s">
        <v>35</v>
      </c>
    </row>
    <row r="21" spans="1:26" ht="24" customHeight="1" thickBot="1" x14ac:dyDescent="0.2">
      <c r="B21" s="12"/>
      <c r="C21" s="12"/>
      <c r="D21" s="318"/>
      <c r="E21" s="153"/>
      <c r="F21" s="35" t="s">
        <v>40</v>
      </c>
      <c r="G21" s="153"/>
      <c r="H21" s="35" t="s">
        <v>40</v>
      </c>
      <c r="I21" s="153"/>
      <c r="J21" s="35" t="s">
        <v>40</v>
      </c>
      <c r="K21" s="159"/>
      <c r="L21" s="35" t="s">
        <v>40</v>
      </c>
      <c r="M21" s="153"/>
      <c r="N21" s="35" t="s">
        <v>40</v>
      </c>
      <c r="O21" s="153"/>
      <c r="P21" s="35" t="s">
        <v>40</v>
      </c>
      <c r="Q21" s="153"/>
      <c r="R21" s="35" t="s">
        <v>40</v>
      </c>
      <c r="S21" s="154"/>
      <c r="T21" s="95" t="s">
        <v>40</v>
      </c>
    </row>
    <row r="22" spans="1:26" ht="17.25" customHeight="1" thickTop="1" x14ac:dyDescent="0.15">
      <c r="B22" s="12"/>
      <c r="C22" s="12"/>
      <c r="D22" s="318"/>
      <c r="E22" s="29">
        <v>30</v>
      </c>
      <c r="F22" s="36" t="s">
        <v>35</v>
      </c>
      <c r="G22" s="29">
        <v>40</v>
      </c>
      <c r="H22" s="36" t="s">
        <v>35</v>
      </c>
      <c r="I22" s="29">
        <v>50</v>
      </c>
      <c r="J22" s="36" t="s">
        <v>35</v>
      </c>
      <c r="K22" s="29">
        <v>85</v>
      </c>
      <c r="L22" s="36" t="s">
        <v>35</v>
      </c>
      <c r="M22" s="29">
        <v>100</v>
      </c>
      <c r="N22" s="36" t="s">
        <v>35</v>
      </c>
      <c r="O22" s="29">
        <v>110</v>
      </c>
      <c r="P22" s="36" t="s">
        <v>35</v>
      </c>
      <c r="Q22" s="29">
        <v>140</v>
      </c>
      <c r="R22" s="36" t="s">
        <v>35</v>
      </c>
      <c r="S22" s="148">
        <v>180</v>
      </c>
      <c r="T22" s="94" t="s">
        <v>35</v>
      </c>
      <c r="V22" s="97"/>
      <c r="W22" s="69"/>
      <c r="X22" s="97"/>
      <c r="Y22" s="69"/>
      <c r="Z22" s="97"/>
    </row>
    <row r="23" spans="1:26" ht="24" customHeight="1" thickBot="1" x14ac:dyDescent="0.2">
      <c r="B23" s="12"/>
      <c r="C23" s="12"/>
      <c r="D23" s="318"/>
      <c r="E23" s="153"/>
      <c r="F23" s="35" t="s">
        <v>40</v>
      </c>
      <c r="G23" s="153"/>
      <c r="H23" s="35" t="s">
        <v>40</v>
      </c>
      <c r="I23" s="153"/>
      <c r="J23" s="35" t="s">
        <v>40</v>
      </c>
      <c r="K23" s="153"/>
      <c r="L23" s="35" t="s">
        <v>40</v>
      </c>
      <c r="M23" s="116"/>
      <c r="N23" s="37" t="s">
        <v>40</v>
      </c>
      <c r="O23" s="116"/>
      <c r="P23" s="37" t="s">
        <v>40</v>
      </c>
      <c r="Q23" s="116"/>
      <c r="R23" s="37" t="s">
        <v>40</v>
      </c>
      <c r="S23" s="156"/>
      <c r="T23" s="105" t="s">
        <v>40</v>
      </c>
      <c r="V23" s="97"/>
      <c r="W23" s="69"/>
      <c r="X23" s="97"/>
      <c r="Y23" s="69"/>
      <c r="Z23" s="97"/>
    </row>
    <row r="24" spans="1:26" ht="18" customHeight="1" thickTop="1" x14ac:dyDescent="0.15">
      <c r="B24" s="12"/>
      <c r="C24" s="12"/>
      <c r="D24" s="318"/>
      <c r="E24" s="29">
        <v>270</v>
      </c>
      <c r="F24" s="65" t="s">
        <v>35</v>
      </c>
      <c r="G24" s="29">
        <v>300</v>
      </c>
      <c r="H24" s="36" t="s">
        <v>35</v>
      </c>
      <c r="I24" s="29">
        <v>350</v>
      </c>
      <c r="J24" s="36" t="s">
        <v>35</v>
      </c>
      <c r="K24" s="96">
        <v>500</v>
      </c>
      <c r="L24" s="94" t="s">
        <v>35</v>
      </c>
      <c r="O24" s="69"/>
      <c r="P24" s="97"/>
      <c r="Q24" s="69"/>
      <c r="R24" s="97"/>
      <c r="S24" s="69"/>
      <c r="T24" s="97"/>
      <c r="U24" s="69"/>
      <c r="V24" s="97"/>
      <c r="W24" s="69"/>
      <c r="X24" s="97"/>
      <c r="Y24" s="69"/>
      <c r="Z24" s="97"/>
    </row>
    <row r="25" spans="1:26" ht="32.25" customHeight="1" thickBot="1" x14ac:dyDescent="0.2">
      <c r="B25" s="12"/>
      <c r="C25" s="12"/>
      <c r="D25" s="318"/>
      <c r="E25" s="153"/>
      <c r="F25" s="64" t="s">
        <v>40</v>
      </c>
      <c r="G25" s="153"/>
      <c r="H25" s="35" t="s">
        <v>40</v>
      </c>
      <c r="I25" s="153"/>
      <c r="J25" s="35" t="s">
        <v>40</v>
      </c>
      <c r="K25" s="160"/>
      <c r="L25" s="142" t="s">
        <v>40</v>
      </c>
    </row>
    <row r="26" spans="1:26" ht="24.75" customHeight="1" thickTop="1" thickBot="1" x14ac:dyDescent="0.2">
      <c r="B26" s="12"/>
      <c r="C26" s="12"/>
      <c r="D26" s="318"/>
      <c r="E26" s="29">
        <v>850</v>
      </c>
      <c r="F26" s="36" t="s">
        <v>35</v>
      </c>
      <c r="G26" s="29">
        <v>1100</v>
      </c>
      <c r="H26" s="36" t="s">
        <v>35</v>
      </c>
      <c r="I26" s="150">
        <v>5500</v>
      </c>
      <c r="J26" s="94" t="s">
        <v>35</v>
      </c>
    </row>
    <row r="27" spans="1:26" ht="25.5" customHeight="1" x14ac:dyDescent="0.15">
      <c r="B27" s="12"/>
      <c r="C27" s="12"/>
      <c r="D27" s="318"/>
      <c r="E27" s="112"/>
      <c r="F27" s="140" t="s">
        <v>150</v>
      </c>
      <c r="G27" s="112"/>
      <c r="H27" s="140" t="s">
        <v>150</v>
      </c>
      <c r="I27" s="107"/>
      <c r="J27" s="93" t="s">
        <v>150</v>
      </c>
      <c r="K27" s="12"/>
      <c r="L27" s="12"/>
      <c r="U27" s="180" t="s">
        <v>41</v>
      </c>
      <c r="V27" s="181"/>
      <c r="W27" s="184">
        <f>SUM(E20*E21+G20*G21+I20*I21+K20*K21+M20*M21+O20*O21+Q20*Q21+S20*S21+E22*E23+E26*E27+M22*M23+O22*O23+G26*G27+I26*I27+Q22*Q23+S22*S23+E24*E25+G22*G23+K22*K23+G24*G25+I22*I23+I24*I25+K24*K25)</f>
        <v>0</v>
      </c>
      <c r="X27" s="185"/>
      <c r="Y27" s="186"/>
      <c r="Z27" s="179" t="s">
        <v>35</v>
      </c>
    </row>
    <row r="28" spans="1:26" ht="17.25" customHeight="1" thickBot="1" x14ac:dyDescent="0.2">
      <c r="D28" s="203"/>
      <c r="E28" s="146" t="s">
        <v>74</v>
      </c>
      <c r="F28" s="37"/>
      <c r="G28" s="124" t="s">
        <v>75</v>
      </c>
      <c r="H28" s="147"/>
      <c r="I28" s="151" t="s">
        <v>73</v>
      </c>
      <c r="J28" s="142"/>
      <c r="K28" s="12"/>
      <c r="L28" s="12"/>
      <c r="U28" s="182"/>
      <c r="V28" s="183"/>
      <c r="W28" s="187"/>
      <c r="X28" s="188"/>
      <c r="Y28" s="189"/>
      <c r="Z28" s="179"/>
    </row>
    <row r="29" spans="1:26" ht="6.75" customHeight="1" x14ac:dyDescent="0.15">
      <c r="B29" s="12"/>
      <c r="C29" s="12"/>
      <c r="X29" s="12"/>
    </row>
    <row r="30" spans="1:26" ht="15" thickBot="1" x14ac:dyDescent="0.2">
      <c r="B30" s="13" t="s">
        <v>87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W30" s="12"/>
      <c r="X30" s="12"/>
    </row>
    <row r="31" spans="1:26" ht="24.75" customHeight="1" x14ac:dyDescent="0.15">
      <c r="B31" s="12"/>
      <c r="C31" s="12"/>
      <c r="D31" s="190" t="s">
        <v>56</v>
      </c>
      <c r="E31" s="191"/>
      <c r="F31" s="216"/>
      <c r="G31" s="227" t="s">
        <v>6</v>
      </c>
      <c r="H31" s="228"/>
      <c r="I31" s="228"/>
      <c r="J31" s="228"/>
      <c r="K31" s="228"/>
      <c r="L31" s="229"/>
      <c r="M31" s="131">
        <v>600</v>
      </c>
      <c r="N31" s="71" t="s">
        <v>35</v>
      </c>
      <c r="O31" s="152"/>
      <c r="P31" s="26" t="s">
        <v>4</v>
      </c>
      <c r="Q31" s="66" t="s">
        <v>37</v>
      </c>
      <c r="R31" s="224">
        <f>SUM(M31*O31)</f>
        <v>0</v>
      </c>
      <c r="S31" s="225"/>
      <c r="T31" s="226"/>
      <c r="W31" s="12"/>
      <c r="X31" s="12"/>
    </row>
    <row r="32" spans="1:26" ht="20.25" customHeight="1" thickBot="1" x14ac:dyDescent="0.2">
      <c r="B32" s="12"/>
      <c r="C32" s="12"/>
      <c r="D32" s="217"/>
      <c r="E32" s="218"/>
      <c r="F32" s="219"/>
      <c r="G32" s="233" t="s">
        <v>11</v>
      </c>
      <c r="H32" s="234"/>
      <c r="I32" s="234"/>
      <c r="J32" s="234"/>
      <c r="K32" s="234"/>
      <c r="L32" s="234"/>
      <c r="M32" s="234"/>
      <c r="N32" s="234"/>
      <c r="O32" s="235"/>
      <c r="P32" s="234"/>
      <c r="Q32" s="234"/>
      <c r="R32" s="234"/>
      <c r="S32" s="234"/>
      <c r="T32" s="236"/>
      <c r="W32" s="12"/>
      <c r="X32" s="12"/>
    </row>
    <row r="33" spans="2:26" ht="23.25" customHeight="1" thickTop="1" x14ac:dyDescent="0.15">
      <c r="B33" s="12"/>
      <c r="C33" s="12"/>
      <c r="D33" s="220" t="s">
        <v>57</v>
      </c>
      <c r="E33" s="221"/>
      <c r="F33" s="222"/>
      <c r="G33" s="230" t="s">
        <v>7</v>
      </c>
      <c r="H33" s="231"/>
      <c r="I33" s="231"/>
      <c r="J33" s="231"/>
      <c r="K33" s="231"/>
      <c r="L33" s="232"/>
      <c r="M33" s="132">
        <v>430</v>
      </c>
      <c r="N33" s="12" t="s">
        <v>35</v>
      </c>
      <c r="O33" s="152"/>
      <c r="P33" s="40" t="s">
        <v>4</v>
      </c>
      <c r="Q33" s="31" t="s">
        <v>37</v>
      </c>
      <c r="R33" s="224">
        <f>SUM(M33*O33)</f>
        <v>0</v>
      </c>
      <c r="S33" s="225"/>
      <c r="T33" s="226"/>
      <c r="U33" s="190" t="s">
        <v>122</v>
      </c>
      <c r="V33" s="192"/>
      <c r="W33" s="184">
        <f>SUM(R31+R33)</f>
        <v>0</v>
      </c>
      <c r="X33" s="185"/>
      <c r="Y33" s="186"/>
      <c r="Z33" s="178" t="s">
        <v>35</v>
      </c>
    </row>
    <row r="34" spans="2:26" ht="19.5" customHeight="1" thickBot="1" x14ac:dyDescent="0.2">
      <c r="B34" s="12"/>
      <c r="C34" s="12"/>
      <c r="D34" s="193"/>
      <c r="E34" s="194"/>
      <c r="F34" s="223"/>
      <c r="G34" s="129" t="s">
        <v>12</v>
      </c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30"/>
      <c r="U34" s="193"/>
      <c r="V34" s="195"/>
      <c r="W34" s="187"/>
      <c r="X34" s="188"/>
      <c r="Y34" s="189"/>
      <c r="Z34" s="178"/>
    </row>
    <row r="35" spans="2:26" ht="7.5" customHeight="1" x14ac:dyDescent="0.15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</row>
    <row r="36" spans="2:26" ht="15" thickBot="1" x14ac:dyDescent="0.2">
      <c r="B36" s="13" t="s">
        <v>88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W36" s="12"/>
      <c r="X36" s="12"/>
    </row>
    <row r="37" spans="2:26" ht="27.75" customHeight="1" x14ac:dyDescent="0.15">
      <c r="B37" s="12"/>
      <c r="C37" s="12"/>
      <c r="D37" s="125" t="s">
        <v>58</v>
      </c>
      <c r="E37" s="126"/>
      <c r="F37" s="126"/>
      <c r="G37" s="206" t="s">
        <v>7</v>
      </c>
      <c r="H37" s="206"/>
      <c r="I37" s="206"/>
      <c r="J37" s="206"/>
      <c r="K37" s="206"/>
      <c r="L37" s="206"/>
      <c r="M37" s="20">
        <v>210</v>
      </c>
      <c r="N37" s="20" t="s">
        <v>35</v>
      </c>
      <c r="O37" s="152"/>
      <c r="P37" s="26" t="s">
        <v>4</v>
      </c>
      <c r="Q37" s="70" t="s">
        <v>37</v>
      </c>
      <c r="R37" s="224">
        <f>SUM(M37*O37)</f>
        <v>0</v>
      </c>
      <c r="S37" s="225"/>
      <c r="T37" s="226"/>
      <c r="U37" s="190" t="s">
        <v>123</v>
      </c>
      <c r="V37" s="192"/>
      <c r="W37" s="184">
        <f>SUM(R37)</f>
        <v>0</v>
      </c>
      <c r="X37" s="185"/>
      <c r="Y37" s="186"/>
      <c r="Z37" s="178" t="s">
        <v>35</v>
      </c>
    </row>
    <row r="38" spans="2:26" ht="22.5" customHeight="1" thickBot="1" x14ac:dyDescent="0.2">
      <c r="B38" s="12"/>
      <c r="C38" s="12"/>
      <c r="D38" s="127"/>
      <c r="E38" s="128"/>
      <c r="F38" s="128"/>
      <c r="G38" s="237" t="s">
        <v>10</v>
      </c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8"/>
      <c r="S38" s="238"/>
      <c r="T38" s="239"/>
      <c r="U38" s="193"/>
      <c r="V38" s="195"/>
      <c r="W38" s="187"/>
      <c r="X38" s="188"/>
      <c r="Y38" s="189"/>
      <c r="Z38" s="178"/>
    </row>
    <row r="39" spans="2:26" ht="8.25" customHeight="1" thickBot="1" x14ac:dyDescent="0.2">
      <c r="B39" s="12"/>
      <c r="C39" s="12"/>
      <c r="D39" s="99"/>
      <c r="E39" s="99"/>
      <c r="F39" s="99"/>
      <c r="G39" s="99"/>
      <c r="H39" s="12"/>
      <c r="I39" s="12"/>
      <c r="J39" s="12"/>
      <c r="K39" s="12"/>
      <c r="L39" s="12"/>
      <c r="M39" s="12"/>
      <c r="N39" s="12"/>
      <c r="O39" s="12"/>
      <c r="P39" s="12"/>
    </row>
    <row r="40" spans="2:26" ht="34.5" customHeight="1" thickBot="1" x14ac:dyDescent="0.2">
      <c r="B40" s="12"/>
      <c r="C40" s="12"/>
      <c r="D40" s="306" t="s">
        <v>89</v>
      </c>
      <c r="E40" s="307"/>
      <c r="F40" s="307"/>
      <c r="G40" s="307"/>
      <c r="H40" s="307"/>
      <c r="I40" s="80"/>
      <c r="J40" s="314">
        <f>SUM(W27+W33+W37)</f>
        <v>0</v>
      </c>
      <c r="K40" s="315"/>
      <c r="L40" s="315"/>
      <c r="M40" s="315"/>
      <c r="N40" s="316"/>
      <c r="O40" s="81" t="s">
        <v>35</v>
      </c>
      <c r="P40" s="12"/>
      <c r="Q40" s="81"/>
      <c r="R40" s="12"/>
      <c r="S40" s="12"/>
      <c r="T40" s="12"/>
      <c r="U40" s="12"/>
      <c r="V40" s="12"/>
      <c r="W40" s="12"/>
      <c r="X40" s="12"/>
    </row>
    <row r="41" spans="2:26" ht="6" customHeight="1" x14ac:dyDescent="0.15">
      <c r="C41" s="138"/>
      <c r="D41" s="138"/>
      <c r="E41" s="138"/>
      <c r="F41" s="138"/>
      <c r="G41" s="138"/>
      <c r="H41" s="138"/>
      <c r="I41" s="82"/>
      <c r="J41" s="100"/>
      <c r="K41" s="100"/>
      <c r="L41" s="100"/>
      <c r="M41" s="100"/>
      <c r="N41" s="100"/>
      <c r="X41" s="12"/>
    </row>
    <row r="42" spans="2:26" ht="19.5" customHeight="1" thickBot="1" x14ac:dyDescent="0.2">
      <c r="B42" s="138" t="s">
        <v>90</v>
      </c>
      <c r="C42" s="138"/>
      <c r="D42" s="138"/>
      <c r="E42" s="138"/>
      <c r="F42" s="138"/>
      <c r="G42" s="138"/>
      <c r="H42" s="138"/>
      <c r="I42" s="82"/>
      <c r="J42" s="12"/>
      <c r="K42" s="12"/>
      <c r="L42" s="12"/>
      <c r="M42" s="12"/>
      <c r="N42" s="12"/>
      <c r="X42" s="12"/>
    </row>
    <row r="43" spans="2:26" ht="21" customHeight="1" x14ac:dyDescent="0.15">
      <c r="B43" s="12"/>
      <c r="C43" s="12"/>
      <c r="D43" s="180" t="s">
        <v>2</v>
      </c>
      <c r="E43" s="309"/>
      <c r="F43" s="310"/>
      <c r="G43" s="20">
        <v>10</v>
      </c>
      <c r="H43" s="32" t="s">
        <v>35</v>
      </c>
      <c r="I43" s="83">
        <v>50</v>
      </c>
      <c r="J43" s="32" t="s">
        <v>35</v>
      </c>
      <c r="K43" s="20">
        <v>100</v>
      </c>
      <c r="L43" s="32" t="s">
        <v>35</v>
      </c>
      <c r="M43" s="20">
        <v>120</v>
      </c>
      <c r="N43" s="32" t="s">
        <v>35</v>
      </c>
      <c r="O43" s="20">
        <v>200</v>
      </c>
      <c r="P43" s="32" t="s">
        <v>35</v>
      </c>
      <c r="Q43" s="20">
        <v>300</v>
      </c>
      <c r="R43" s="41" t="s">
        <v>35</v>
      </c>
      <c r="W43" s="22"/>
      <c r="X43" s="12"/>
    </row>
    <row r="44" spans="2:26" ht="24" customHeight="1" thickBot="1" x14ac:dyDescent="0.2">
      <c r="B44" s="12"/>
      <c r="C44" s="12"/>
      <c r="D44" s="311"/>
      <c r="E44" s="312"/>
      <c r="F44" s="313"/>
      <c r="G44" s="153"/>
      <c r="H44" s="33" t="s">
        <v>40</v>
      </c>
      <c r="I44" s="153"/>
      <c r="J44" s="33" t="s">
        <v>40</v>
      </c>
      <c r="K44" s="153"/>
      <c r="L44" s="33" t="s">
        <v>40</v>
      </c>
      <c r="M44" s="153"/>
      <c r="N44" s="33" t="s">
        <v>40</v>
      </c>
      <c r="O44" s="153"/>
      <c r="P44" s="33" t="s">
        <v>40</v>
      </c>
      <c r="Q44" s="153"/>
      <c r="R44" s="42" t="s">
        <v>40</v>
      </c>
      <c r="W44" s="69"/>
      <c r="X44" s="12"/>
    </row>
    <row r="45" spans="2:26" ht="21" customHeight="1" thickTop="1" x14ac:dyDescent="0.15">
      <c r="B45" s="12"/>
      <c r="C45" s="12"/>
      <c r="D45" s="311"/>
      <c r="E45" s="312"/>
      <c r="F45" s="313"/>
      <c r="G45" s="20">
        <v>400</v>
      </c>
      <c r="H45" s="32" t="s">
        <v>35</v>
      </c>
      <c r="I45" s="83">
        <v>500</v>
      </c>
      <c r="J45" s="157" t="s">
        <v>35</v>
      </c>
      <c r="K45" s="158">
        <v>600</v>
      </c>
      <c r="L45" s="38" t="s">
        <v>35</v>
      </c>
      <c r="M45" s="84">
        <v>1000</v>
      </c>
      <c r="N45" s="38" t="s">
        <v>35</v>
      </c>
      <c r="O45" s="84">
        <v>2000</v>
      </c>
      <c r="P45" s="38" t="s">
        <v>35</v>
      </c>
      <c r="Q45" s="84">
        <v>3000</v>
      </c>
      <c r="R45" s="43" t="s">
        <v>35</v>
      </c>
      <c r="W45" s="22"/>
      <c r="X45" s="12"/>
    </row>
    <row r="46" spans="2:26" ht="24" customHeight="1" thickBot="1" x14ac:dyDescent="0.2">
      <c r="B46" s="12"/>
      <c r="C46" s="12"/>
      <c r="D46" s="311"/>
      <c r="E46" s="312"/>
      <c r="F46" s="313"/>
      <c r="G46" s="153"/>
      <c r="H46" s="33" t="s">
        <v>40</v>
      </c>
      <c r="I46" s="154"/>
      <c r="J46" s="134" t="s">
        <v>40</v>
      </c>
      <c r="K46" s="153"/>
      <c r="L46" s="33" t="s">
        <v>40</v>
      </c>
      <c r="M46" s="153"/>
      <c r="N46" s="33" t="s">
        <v>40</v>
      </c>
      <c r="O46" s="153"/>
      <c r="P46" s="33" t="s">
        <v>40</v>
      </c>
      <c r="Q46" s="153"/>
      <c r="R46" s="42" t="s">
        <v>40</v>
      </c>
      <c r="W46" s="69"/>
      <c r="X46" s="12"/>
    </row>
    <row r="47" spans="2:26" ht="18" customHeight="1" thickTop="1" x14ac:dyDescent="0.15">
      <c r="B47" s="12"/>
      <c r="C47" s="12"/>
      <c r="D47" s="311"/>
      <c r="E47" s="312"/>
      <c r="F47" s="313"/>
      <c r="G47" s="84">
        <v>4000</v>
      </c>
      <c r="H47" s="38" t="s">
        <v>35</v>
      </c>
      <c r="I47" s="84">
        <v>5000</v>
      </c>
      <c r="J47" s="133" t="s">
        <v>35</v>
      </c>
      <c r="K47" s="84">
        <v>6000</v>
      </c>
      <c r="L47" s="38" t="s">
        <v>35</v>
      </c>
      <c r="M47" s="85">
        <v>8000</v>
      </c>
      <c r="N47" s="133" t="s">
        <v>35</v>
      </c>
      <c r="O47" s="86">
        <v>10000</v>
      </c>
      <c r="P47" s="38" t="s">
        <v>35</v>
      </c>
      <c r="Q47" s="86">
        <v>20000</v>
      </c>
      <c r="R47" s="43" t="s">
        <v>35</v>
      </c>
      <c r="W47" s="69"/>
      <c r="X47" s="12"/>
    </row>
    <row r="48" spans="2:26" ht="24" customHeight="1" thickBot="1" x14ac:dyDescent="0.2">
      <c r="B48" s="12"/>
      <c r="C48" s="12"/>
      <c r="D48" s="311"/>
      <c r="E48" s="312"/>
      <c r="F48" s="313"/>
      <c r="G48" s="153"/>
      <c r="H48" s="33" t="s">
        <v>40</v>
      </c>
      <c r="I48" s="153"/>
      <c r="J48" s="33" t="s">
        <v>40</v>
      </c>
      <c r="K48" s="153"/>
      <c r="L48" s="33" t="s">
        <v>40</v>
      </c>
      <c r="M48" s="154"/>
      <c r="N48" s="134" t="s">
        <v>40</v>
      </c>
      <c r="O48" s="153"/>
      <c r="P48" s="33" t="s">
        <v>40</v>
      </c>
      <c r="Q48" s="116"/>
      <c r="R48" s="44" t="s">
        <v>40</v>
      </c>
      <c r="W48" s="69"/>
      <c r="X48" s="12"/>
    </row>
    <row r="49" spans="1:26" ht="21" customHeight="1" thickTop="1" x14ac:dyDescent="0.15">
      <c r="B49" s="12"/>
      <c r="C49" s="12"/>
      <c r="D49" s="311"/>
      <c r="E49" s="312"/>
      <c r="F49" s="313"/>
      <c r="G49" s="86">
        <v>30000</v>
      </c>
      <c r="H49" s="38" t="s">
        <v>35</v>
      </c>
      <c r="I49" s="86">
        <v>40000</v>
      </c>
      <c r="J49" s="38" t="s">
        <v>35</v>
      </c>
      <c r="K49" s="86">
        <v>50000</v>
      </c>
      <c r="L49" s="38" t="s">
        <v>35</v>
      </c>
      <c r="M49" s="86">
        <v>60000</v>
      </c>
      <c r="N49" s="133" t="s">
        <v>35</v>
      </c>
      <c r="O49" s="85">
        <v>100000</v>
      </c>
      <c r="P49" s="43" t="s">
        <v>35</v>
      </c>
      <c r="Q49" s="87"/>
      <c r="R49" s="73" t="s">
        <v>148</v>
      </c>
      <c r="W49" s="87"/>
      <c r="X49" s="12"/>
    </row>
    <row r="50" spans="1:26" ht="24" customHeight="1" thickBot="1" x14ac:dyDescent="0.2">
      <c r="B50" s="12"/>
      <c r="C50" s="12"/>
      <c r="D50" s="311"/>
      <c r="E50" s="312"/>
      <c r="F50" s="313"/>
      <c r="G50" s="155"/>
      <c r="H50" s="136" t="s">
        <v>40</v>
      </c>
      <c r="I50" s="155"/>
      <c r="J50" s="39" t="s">
        <v>40</v>
      </c>
      <c r="K50" s="116"/>
      <c r="L50" s="39" t="s">
        <v>40</v>
      </c>
      <c r="M50" s="116"/>
      <c r="N50" s="135" t="s">
        <v>40</v>
      </c>
      <c r="O50" s="156"/>
      <c r="P50" s="44" t="s">
        <v>40</v>
      </c>
      <c r="Q50" s="104"/>
      <c r="R50" s="139" t="s">
        <v>148</v>
      </c>
      <c r="W50" s="69"/>
      <c r="X50" s="12"/>
    </row>
    <row r="51" spans="1:26" ht="21" customHeight="1" x14ac:dyDescent="0.15">
      <c r="B51" s="12"/>
      <c r="C51" s="12"/>
      <c r="D51" s="240" t="s">
        <v>49</v>
      </c>
      <c r="E51" s="241"/>
      <c r="F51" s="241"/>
      <c r="G51" s="88">
        <v>1</v>
      </c>
      <c r="H51" s="32" t="s">
        <v>35</v>
      </c>
      <c r="I51" s="88">
        <v>2</v>
      </c>
      <c r="J51" s="38" t="s">
        <v>35</v>
      </c>
      <c r="K51" s="86">
        <v>5</v>
      </c>
      <c r="L51" s="38" t="s">
        <v>35</v>
      </c>
      <c r="M51" s="86">
        <v>20</v>
      </c>
      <c r="N51" s="38" t="s">
        <v>35</v>
      </c>
      <c r="O51" s="86">
        <v>30</v>
      </c>
      <c r="P51" s="38" t="s">
        <v>35</v>
      </c>
      <c r="Q51" s="86">
        <v>40</v>
      </c>
      <c r="R51" s="43" t="s">
        <v>35</v>
      </c>
      <c r="W51" s="12"/>
      <c r="X51" s="12"/>
    </row>
    <row r="52" spans="1:26" ht="24" customHeight="1" thickBot="1" x14ac:dyDescent="0.2">
      <c r="B52" s="12"/>
      <c r="C52" s="12"/>
      <c r="D52" s="242"/>
      <c r="E52" s="243"/>
      <c r="F52" s="243"/>
      <c r="G52" s="112"/>
      <c r="H52" s="68" t="s">
        <v>40</v>
      </c>
      <c r="I52" s="112"/>
      <c r="J52" s="68" t="s">
        <v>40</v>
      </c>
      <c r="K52" s="116"/>
      <c r="L52" s="39" t="s">
        <v>40</v>
      </c>
      <c r="M52" s="116"/>
      <c r="N52" s="39" t="s">
        <v>40</v>
      </c>
      <c r="O52" s="116"/>
      <c r="P52" s="39" t="s">
        <v>40</v>
      </c>
      <c r="Q52" s="116"/>
      <c r="R52" s="44" t="s">
        <v>40</v>
      </c>
      <c r="W52" s="12"/>
      <c r="X52" s="12"/>
    </row>
    <row r="53" spans="1:26" ht="18" customHeight="1" x14ac:dyDescent="0.15">
      <c r="B53" s="12"/>
      <c r="C53" s="12"/>
      <c r="D53" s="242"/>
      <c r="E53" s="243"/>
      <c r="F53" s="243"/>
      <c r="G53" s="137">
        <v>60</v>
      </c>
      <c r="H53" s="68" t="s">
        <v>35</v>
      </c>
      <c r="I53" s="149">
        <v>80</v>
      </c>
      <c r="J53" s="141" t="s">
        <v>35</v>
      </c>
      <c r="K53" s="69"/>
      <c r="L53" s="73" t="s">
        <v>148</v>
      </c>
      <c r="M53" s="69"/>
      <c r="N53" s="73" t="s">
        <v>148</v>
      </c>
      <c r="O53" s="69"/>
      <c r="P53" s="73" t="s">
        <v>148</v>
      </c>
      <c r="Q53" s="69"/>
      <c r="R53" s="73" t="s">
        <v>148</v>
      </c>
      <c r="S53" s="69"/>
      <c r="T53" s="73"/>
      <c r="U53" s="69"/>
      <c r="V53" s="73"/>
      <c r="W53" s="12"/>
      <c r="X53" s="12"/>
    </row>
    <row r="54" spans="1:26" ht="24" customHeight="1" thickBot="1" x14ac:dyDescent="0.2">
      <c r="B54" s="12"/>
      <c r="C54" s="12"/>
      <c r="D54" s="244"/>
      <c r="E54" s="245"/>
      <c r="F54" s="245"/>
      <c r="G54" s="116"/>
      <c r="H54" s="39" t="s">
        <v>40</v>
      </c>
      <c r="I54" s="156"/>
      <c r="J54" s="44" t="s">
        <v>40</v>
      </c>
      <c r="K54" s="69"/>
      <c r="L54" s="73" t="s">
        <v>148</v>
      </c>
      <c r="M54" s="69"/>
      <c r="N54" s="73" t="s">
        <v>148</v>
      </c>
      <c r="O54" s="69"/>
      <c r="P54" s="73" t="s">
        <v>148</v>
      </c>
      <c r="Q54" s="69"/>
      <c r="R54" s="73" t="s">
        <v>148</v>
      </c>
      <c r="S54" s="69"/>
      <c r="T54" s="73"/>
      <c r="U54" s="69"/>
      <c r="V54" s="73"/>
      <c r="W54" s="12"/>
      <c r="X54" s="12"/>
    </row>
    <row r="55" spans="1:26" ht="25.5" customHeight="1" x14ac:dyDescent="0.15">
      <c r="P55" s="190" t="s">
        <v>92</v>
      </c>
      <c r="Q55" s="191"/>
      <c r="R55" s="191"/>
      <c r="S55" s="191"/>
      <c r="T55" s="191"/>
      <c r="U55" s="192"/>
      <c r="V55" s="184">
        <f>SUM(G43*G44+I43*I44+K43*K44+M43*M44+O43*O44+Q43*Q44+G45*G46+I45*I46+K45*K46+M45*M46+O45*O46+Q45*Q46+G47*G48+I47*I48+K47*K48+M47*M48+O47*O48+Q47*Q48+G49*G50+I49*I50+K49*K50+M49*M50+O49*O50+Q49*Q50+G51*G52+I51*I52+K51*K52+M51*M52+O51*O52+Q51*Q52+G53*G54+I53*I54)</f>
        <v>0</v>
      </c>
      <c r="W55" s="185"/>
      <c r="X55" s="185"/>
      <c r="Y55" s="186"/>
      <c r="Z55" s="179" t="s">
        <v>35</v>
      </c>
    </row>
    <row r="56" spans="1:26" ht="19.5" customHeight="1" thickBot="1" x14ac:dyDescent="0.2">
      <c r="P56" s="193"/>
      <c r="Q56" s="194"/>
      <c r="R56" s="194"/>
      <c r="S56" s="194"/>
      <c r="T56" s="194"/>
      <c r="U56" s="195"/>
      <c r="V56" s="187"/>
      <c r="W56" s="188"/>
      <c r="X56" s="188"/>
      <c r="Y56" s="189"/>
      <c r="Z56" s="179"/>
    </row>
    <row r="57" spans="1:26" ht="4.5" customHeight="1" x14ac:dyDescent="0.15">
      <c r="A57" s="246"/>
      <c r="B57" s="246"/>
      <c r="C57" s="246"/>
      <c r="D57" s="246"/>
      <c r="E57" s="246"/>
      <c r="F57" s="246"/>
      <c r="G57" s="246"/>
      <c r="H57" s="246"/>
      <c r="I57" s="246"/>
      <c r="J57" s="246"/>
      <c r="K57" s="246"/>
      <c r="L57" s="246"/>
      <c r="M57" s="246"/>
      <c r="N57" s="246"/>
      <c r="O57" s="246"/>
      <c r="P57" s="246"/>
      <c r="Q57" s="246"/>
      <c r="R57" s="246"/>
      <c r="S57" s="246"/>
      <c r="T57" s="246"/>
      <c r="U57" s="246"/>
      <c r="V57" s="246"/>
      <c r="W57" s="246"/>
    </row>
    <row r="58" spans="1:26" ht="17.25" customHeight="1" x14ac:dyDescent="0.15">
      <c r="A58" s="246" t="s">
        <v>25</v>
      </c>
      <c r="B58" s="246"/>
      <c r="C58" s="246"/>
      <c r="D58" s="246"/>
      <c r="E58" s="246"/>
      <c r="F58" s="246"/>
      <c r="G58" s="246"/>
      <c r="H58" s="246"/>
      <c r="I58" s="246"/>
      <c r="J58" s="246"/>
      <c r="K58" s="246"/>
      <c r="L58" s="246"/>
      <c r="M58" s="246"/>
      <c r="N58" s="246"/>
      <c r="O58" s="246"/>
      <c r="P58" s="246"/>
      <c r="Q58" s="246"/>
      <c r="R58" s="246"/>
      <c r="S58" s="246"/>
      <c r="T58" s="246"/>
      <c r="U58" s="246"/>
      <c r="V58" s="246"/>
      <c r="W58" s="246"/>
      <c r="X58" s="246"/>
    </row>
    <row r="59" spans="1:26" ht="17.25" customHeight="1" x14ac:dyDescent="0.15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</row>
    <row r="60" spans="1:26" ht="17.25" customHeight="1" x14ac:dyDescent="0.15">
      <c r="A60" s="308" t="s">
        <v>38</v>
      </c>
      <c r="B60" s="308"/>
      <c r="C60" s="308"/>
      <c r="D60" s="308"/>
      <c r="E60" s="308"/>
      <c r="F60" s="308"/>
      <c r="G60" s="308"/>
      <c r="H60" s="308"/>
      <c r="I60" s="308"/>
      <c r="J60" s="308"/>
      <c r="K60" s="308"/>
      <c r="L60" s="308"/>
      <c r="M60" s="308"/>
      <c r="N60" s="308"/>
      <c r="O60" s="308"/>
      <c r="P60" s="308"/>
      <c r="Q60" s="308"/>
      <c r="R60" s="308"/>
      <c r="S60" s="308"/>
      <c r="T60" s="308"/>
      <c r="U60" s="308"/>
      <c r="V60" s="308"/>
      <c r="W60" s="308"/>
      <c r="X60" s="308"/>
    </row>
    <row r="61" spans="1:26" ht="17.25" customHeight="1" x14ac:dyDescent="0.15">
      <c r="A61" s="5" t="s">
        <v>59</v>
      </c>
      <c r="B61" s="5"/>
      <c r="C61" s="5"/>
      <c r="D61" s="5"/>
      <c r="E61" s="5"/>
      <c r="F61" s="5"/>
      <c r="G61" s="5"/>
      <c r="M61" s="53"/>
      <c r="Q61" t="s">
        <v>145</v>
      </c>
      <c r="W61" s="57"/>
    </row>
    <row r="62" spans="1:26" ht="17.25" customHeight="1" x14ac:dyDescent="0.15">
      <c r="A62" s="16" t="s">
        <v>34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16" t="s">
        <v>51</v>
      </c>
      <c r="R62" s="4"/>
      <c r="S62" s="4"/>
      <c r="T62" s="4"/>
      <c r="U62" s="4"/>
      <c r="V62" s="4"/>
      <c r="W62" s="57"/>
    </row>
    <row r="63" spans="1:26" ht="17.25" customHeight="1" x14ac:dyDescent="0.15">
      <c r="A63" s="16"/>
      <c r="B63" s="4"/>
      <c r="C63" s="4"/>
      <c r="D63" s="45" t="s">
        <v>39</v>
      </c>
      <c r="E63" s="45"/>
      <c r="F63" s="45"/>
      <c r="G63" s="5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7"/>
    </row>
    <row r="64" spans="1:26" ht="17.25" customHeight="1" thickBot="1" x14ac:dyDescent="0.2">
      <c r="W64" s="57"/>
    </row>
    <row r="65" spans="1:23" ht="33.75" customHeight="1" x14ac:dyDescent="0.15">
      <c r="D65" s="174" t="s">
        <v>26</v>
      </c>
      <c r="E65" s="175"/>
      <c r="F65" s="176"/>
      <c r="G65" s="15" t="s">
        <v>53</v>
      </c>
      <c r="H65" s="30"/>
      <c r="I65" s="18"/>
      <c r="J65" s="18"/>
      <c r="K65" s="18"/>
      <c r="L65" s="18"/>
      <c r="M65" s="18"/>
      <c r="N65" s="19"/>
      <c r="O65" s="174" t="s">
        <v>28</v>
      </c>
      <c r="P65" s="175"/>
      <c r="Q65" s="175"/>
      <c r="R65" s="175"/>
      <c r="S65" s="175"/>
      <c r="T65" s="248"/>
      <c r="W65" s="57"/>
    </row>
    <row r="66" spans="1:23" ht="33.75" customHeight="1" thickBot="1" x14ac:dyDescent="0.2">
      <c r="D66" s="249" t="s">
        <v>21</v>
      </c>
      <c r="E66" s="197"/>
      <c r="F66" s="164"/>
      <c r="G66" s="163"/>
      <c r="H66" s="197"/>
      <c r="I66" s="197"/>
      <c r="J66" s="197"/>
      <c r="K66" s="197"/>
      <c r="L66" s="197"/>
      <c r="M66" s="197"/>
      <c r="N66" s="250"/>
      <c r="O66" s="263" t="s">
        <v>29</v>
      </c>
      <c r="P66" s="264"/>
      <c r="Q66" s="264"/>
      <c r="R66" s="264"/>
      <c r="S66" s="264"/>
      <c r="T66" s="265"/>
      <c r="W66" s="57"/>
    </row>
    <row r="67" spans="1:23" ht="31.5" customHeight="1" x14ac:dyDescent="0.15">
      <c r="D67" s="249" t="s">
        <v>22</v>
      </c>
      <c r="E67" s="197"/>
      <c r="F67" s="164"/>
      <c r="G67" s="163"/>
      <c r="H67" s="197"/>
      <c r="I67" s="197"/>
      <c r="J67" s="197"/>
      <c r="K67" s="197"/>
      <c r="L67" s="197"/>
      <c r="M67" s="197"/>
      <c r="N67" s="250"/>
      <c r="O67" s="174" t="s">
        <v>32</v>
      </c>
      <c r="P67" s="175"/>
      <c r="Q67" s="175"/>
      <c r="R67" s="175"/>
      <c r="S67" s="175"/>
      <c r="T67" s="248"/>
      <c r="W67" s="57"/>
    </row>
    <row r="68" spans="1:23" ht="30" customHeight="1" thickBot="1" x14ac:dyDescent="0.2">
      <c r="D68" s="249" t="s">
        <v>23</v>
      </c>
      <c r="E68" s="197"/>
      <c r="F68" s="164"/>
      <c r="G68" s="163"/>
      <c r="H68" s="197"/>
      <c r="I68" s="197"/>
      <c r="J68" s="197"/>
      <c r="K68" s="197"/>
      <c r="L68" s="197"/>
      <c r="M68" s="197"/>
      <c r="N68" s="250"/>
      <c r="O68" s="266" t="s">
        <v>33</v>
      </c>
      <c r="P68" s="267"/>
      <c r="Q68" s="267"/>
      <c r="R68" s="267"/>
      <c r="S68" s="267"/>
      <c r="T68" s="268"/>
      <c r="W68" s="57"/>
    </row>
    <row r="69" spans="1:23" ht="32.25" customHeight="1" x14ac:dyDescent="0.15">
      <c r="D69" s="249" t="s">
        <v>24</v>
      </c>
      <c r="E69" s="197"/>
      <c r="F69" s="164"/>
      <c r="G69" s="163"/>
      <c r="H69" s="197"/>
      <c r="I69" s="197"/>
      <c r="J69" s="197"/>
      <c r="K69" s="197"/>
      <c r="L69" s="197"/>
      <c r="M69" s="197"/>
      <c r="N69" s="250"/>
      <c r="O69" s="174" t="s">
        <v>30</v>
      </c>
      <c r="P69" s="175"/>
      <c r="Q69" s="175"/>
      <c r="R69" s="175"/>
      <c r="S69" s="175"/>
      <c r="T69" s="248"/>
      <c r="W69" s="57"/>
    </row>
    <row r="70" spans="1:23" ht="32.25" customHeight="1" thickBot="1" x14ac:dyDescent="0.2">
      <c r="D70" s="249" t="s">
        <v>55</v>
      </c>
      <c r="E70" s="197"/>
      <c r="F70" s="164"/>
      <c r="G70" s="163"/>
      <c r="H70" s="197"/>
      <c r="I70" s="197"/>
      <c r="J70" s="197"/>
      <c r="K70" s="197"/>
      <c r="L70" s="197"/>
      <c r="M70" s="197"/>
      <c r="N70" s="250"/>
      <c r="O70" s="54"/>
      <c r="P70" s="55"/>
      <c r="Q70" s="55"/>
      <c r="R70" s="55"/>
      <c r="S70" s="55"/>
      <c r="T70" s="56"/>
      <c r="W70" s="57"/>
    </row>
    <row r="71" spans="1:23" ht="32.25" customHeight="1" x14ac:dyDescent="0.15">
      <c r="D71" s="249" t="s">
        <v>77</v>
      </c>
      <c r="E71" s="197"/>
      <c r="F71" s="197"/>
      <c r="G71" s="164"/>
      <c r="H71" s="163"/>
      <c r="I71" s="197"/>
      <c r="J71" s="197"/>
      <c r="K71" s="197"/>
      <c r="L71" s="197"/>
      <c r="M71" s="197"/>
      <c r="N71" s="250"/>
      <c r="O71" s="174" t="s">
        <v>31</v>
      </c>
      <c r="P71" s="175"/>
      <c r="Q71" s="175"/>
      <c r="R71" s="175"/>
      <c r="S71" s="175"/>
      <c r="T71" s="248"/>
      <c r="W71" s="57"/>
    </row>
    <row r="72" spans="1:23" ht="32.25" customHeight="1" thickBot="1" x14ac:dyDescent="0.2">
      <c r="D72" s="249" t="s">
        <v>36</v>
      </c>
      <c r="E72" s="197"/>
      <c r="F72" s="164"/>
      <c r="G72" s="163"/>
      <c r="H72" s="197"/>
      <c r="I72" s="197"/>
      <c r="J72" s="197"/>
      <c r="K72" s="197"/>
      <c r="L72" s="197"/>
      <c r="M72" s="197"/>
      <c r="N72" s="250"/>
      <c r="O72" s="267"/>
      <c r="P72" s="267"/>
      <c r="Q72" s="267"/>
      <c r="R72" s="267"/>
      <c r="S72" s="267"/>
      <c r="T72" s="268"/>
      <c r="W72" s="57"/>
    </row>
    <row r="73" spans="1:23" ht="37.5" customHeight="1" thickBot="1" x14ac:dyDescent="0.2">
      <c r="D73" s="266" t="s">
        <v>42</v>
      </c>
      <c r="E73" s="267"/>
      <c r="F73" s="259"/>
      <c r="G73" s="269" t="s">
        <v>54</v>
      </c>
      <c r="H73" s="267"/>
      <c r="I73" s="267"/>
      <c r="J73" s="267"/>
      <c r="K73" s="267"/>
      <c r="L73" s="267"/>
      <c r="M73" s="267"/>
      <c r="N73" s="268"/>
      <c r="Q73" s="63" t="s">
        <v>63</v>
      </c>
      <c r="W73" s="57"/>
    </row>
    <row r="74" spans="1:23" ht="28.5" customHeight="1" thickBot="1" x14ac:dyDescent="0.2">
      <c r="D74" s="200" t="s">
        <v>43</v>
      </c>
      <c r="E74" s="201"/>
      <c r="F74" s="202"/>
      <c r="G74" s="46"/>
      <c r="H74" s="48"/>
      <c r="I74" s="48"/>
      <c r="J74" s="48"/>
      <c r="K74" s="48"/>
      <c r="L74" s="48"/>
      <c r="M74" s="48"/>
      <c r="N74" s="50"/>
      <c r="Q74" s="5" t="s">
        <v>93</v>
      </c>
    </row>
    <row r="75" spans="1:23" ht="34.5" customHeight="1" thickBot="1" x14ac:dyDescent="0.2">
      <c r="D75" s="203"/>
      <c r="E75" s="204"/>
      <c r="F75" s="205"/>
      <c r="G75" s="47"/>
      <c r="H75" s="49"/>
      <c r="I75" s="49"/>
      <c r="J75" s="49"/>
      <c r="K75" s="49"/>
      <c r="L75" s="49"/>
      <c r="M75" s="49"/>
      <c r="N75" s="51"/>
      <c r="O75" s="8"/>
      <c r="P75" s="8"/>
      <c r="Q75" s="200" t="s">
        <v>149</v>
      </c>
      <c r="R75" s="201"/>
      <c r="S75" s="202"/>
      <c r="T75" s="282">
        <f>SUM(U81+U89+U94+U100+U107)</f>
        <v>0</v>
      </c>
      <c r="U75" s="283"/>
      <c r="V75" s="283"/>
      <c r="W75" s="284"/>
    </row>
    <row r="76" spans="1:23" ht="9.75" customHeight="1" thickBot="1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203"/>
      <c r="R76" s="204"/>
      <c r="S76" s="205"/>
      <c r="T76" s="285"/>
      <c r="U76" s="285"/>
      <c r="V76" s="285"/>
      <c r="W76" s="286"/>
    </row>
    <row r="77" spans="1:23" ht="17.25" customHeight="1" x14ac:dyDescent="0.15">
      <c r="D77" s="6" t="s">
        <v>44</v>
      </c>
      <c r="E77" s="6"/>
      <c r="F77" s="6"/>
      <c r="H77" t="s">
        <v>47</v>
      </c>
      <c r="W77" s="57"/>
    </row>
    <row r="78" spans="1:23" ht="17.25" customHeight="1" x14ac:dyDescent="0.15">
      <c r="G78" s="6" t="s">
        <v>45</v>
      </c>
      <c r="W78" s="57"/>
    </row>
    <row r="79" spans="1:23" ht="14.25" x14ac:dyDescent="0.15">
      <c r="A79" s="13" t="s">
        <v>137</v>
      </c>
      <c r="B79" s="12"/>
    </row>
    <row r="80" spans="1:23" ht="15" thickBot="1" x14ac:dyDescent="0.2">
      <c r="A80" s="13"/>
      <c r="B80" s="13" t="s">
        <v>14</v>
      </c>
      <c r="R80" s="5" t="s">
        <v>147</v>
      </c>
    </row>
    <row r="81" spans="2:24" ht="6.75" customHeight="1" thickBot="1" x14ac:dyDescent="0.2">
      <c r="B81" s="2"/>
      <c r="D81" s="13"/>
      <c r="E81" s="13"/>
      <c r="F81" s="13"/>
      <c r="G81" s="13"/>
      <c r="H81" s="23"/>
      <c r="I81" s="23"/>
      <c r="J81" s="12"/>
      <c r="K81" s="12"/>
      <c r="L81" s="12"/>
      <c r="M81" s="12"/>
      <c r="N81" s="24"/>
      <c r="O81" s="24"/>
      <c r="P81" s="12"/>
      <c r="Q81" s="12"/>
      <c r="S81" s="200" t="s">
        <v>48</v>
      </c>
      <c r="T81" s="208"/>
      <c r="U81" s="210">
        <f>SUM(M83:Q86)</f>
        <v>0</v>
      </c>
      <c r="V81" s="211"/>
      <c r="W81" s="211"/>
      <c r="X81" s="212"/>
    </row>
    <row r="82" spans="2:24" ht="19.5" thickBot="1" x14ac:dyDescent="0.2">
      <c r="B82" s="2"/>
      <c r="D82" s="287" t="s">
        <v>1</v>
      </c>
      <c r="E82" s="228"/>
      <c r="F82" s="228"/>
      <c r="G82" s="228"/>
      <c r="H82" s="229"/>
      <c r="I82" s="25" t="s">
        <v>0</v>
      </c>
      <c r="J82" s="25" t="s">
        <v>35</v>
      </c>
      <c r="K82" s="70" t="s">
        <v>5</v>
      </c>
      <c r="L82" s="26" t="s">
        <v>4</v>
      </c>
      <c r="M82" s="206" t="s">
        <v>37</v>
      </c>
      <c r="N82" s="206"/>
      <c r="O82" s="207"/>
      <c r="P82" s="12"/>
      <c r="Q82" s="12"/>
      <c r="S82" s="203"/>
      <c r="T82" s="209"/>
      <c r="U82" s="213"/>
      <c r="V82" s="214"/>
      <c r="W82" s="214"/>
      <c r="X82" s="215"/>
    </row>
    <row r="83" spans="2:24" ht="21" x14ac:dyDescent="0.15">
      <c r="B83" s="2"/>
      <c r="D83" s="288" t="s">
        <v>66</v>
      </c>
      <c r="E83" s="289"/>
      <c r="F83" s="289"/>
      <c r="G83" s="289"/>
      <c r="H83" s="290"/>
      <c r="I83" s="11">
        <v>85</v>
      </c>
      <c r="J83" s="11" t="s">
        <v>35</v>
      </c>
      <c r="K83" s="10"/>
      <c r="L83" s="21" t="s">
        <v>4</v>
      </c>
      <c r="M83" s="171">
        <f>SUM(I83*K83)</f>
        <v>0</v>
      </c>
      <c r="N83" s="171"/>
      <c r="O83" s="172"/>
      <c r="P83" s="12"/>
      <c r="Q83" s="12"/>
      <c r="R83" s="12"/>
      <c r="S83" s="106" t="s">
        <v>146</v>
      </c>
      <c r="T83" s="106"/>
      <c r="U83" s="106"/>
      <c r="V83" s="23" t="s">
        <v>146</v>
      </c>
      <c r="W83" s="12"/>
    </row>
    <row r="84" spans="2:24" ht="21" x14ac:dyDescent="0.15">
      <c r="B84" s="2"/>
      <c r="D84" s="288" t="s">
        <v>67</v>
      </c>
      <c r="E84" s="289"/>
      <c r="F84" s="289"/>
      <c r="G84" s="289"/>
      <c r="H84" s="290"/>
      <c r="I84" s="11">
        <v>85</v>
      </c>
      <c r="J84" s="11" t="s">
        <v>35</v>
      </c>
      <c r="K84" s="10"/>
      <c r="L84" s="21" t="s">
        <v>4</v>
      </c>
      <c r="M84" s="171">
        <f t="shared" ref="M84:M86" si="0">SUM(I84*K84)</f>
        <v>0</v>
      </c>
      <c r="N84" s="171"/>
      <c r="O84" s="172"/>
      <c r="P84" s="12"/>
      <c r="Q84" s="12"/>
      <c r="R84" s="12"/>
      <c r="S84" s="90"/>
      <c r="T84" s="90"/>
      <c r="U84" s="90"/>
      <c r="V84" s="23"/>
      <c r="W84" s="12"/>
    </row>
    <row r="85" spans="2:24" ht="21" x14ac:dyDescent="0.15">
      <c r="B85" s="2"/>
      <c r="D85" s="288" t="s">
        <v>68</v>
      </c>
      <c r="E85" s="289"/>
      <c r="F85" s="289"/>
      <c r="G85" s="289"/>
      <c r="H85" s="290"/>
      <c r="I85" s="11">
        <v>170</v>
      </c>
      <c r="J85" s="11" t="s">
        <v>35</v>
      </c>
      <c r="K85" s="10"/>
      <c r="L85" s="21" t="s">
        <v>4</v>
      </c>
      <c r="M85" s="171">
        <f t="shared" si="0"/>
        <v>0</v>
      </c>
      <c r="N85" s="171"/>
      <c r="O85" s="172"/>
      <c r="P85" s="12"/>
      <c r="Q85" s="12"/>
      <c r="R85" s="12"/>
      <c r="S85" s="12"/>
      <c r="T85" s="12"/>
      <c r="U85" s="12"/>
      <c r="V85" s="12"/>
      <c r="W85" s="12"/>
    </row>
    <row r="86" spans="2:24" ht="21.75" thickBot="1" x14ac:dyDescent="0.2">
      <c r="B86" s="2"/>
      <c r="D86" s="291" t="s">
        <v>71</v>
      </c>
      <c r="E86" s="292"/>
      <c r="F86" s="292"/>
      <c r="G86" s="292"/>
      <c r="H86" s="293"/>
      <c r="I86" s="91">
        <v>85</v>
      </c>
      <c r="J86" s="27" t="s">
        <v>35</v>
      </c>
      <c r="K86" s="162"/>
      <c r="L86" s="28" t="s">
        <v>4</v>
      </c>
      <c r="M86" s="198">
        <f t="shared" si="0"/>
        <v>0</v>
      </c>
      <c r="N86" s="198"/>
      <c r="O86" s="199"/>
      <c r="P86" s="12"/>
      <c r="Q86" s="12"/>
      <c r="R86" s="12"/>
      <c r="S86" s="12"/>
      <c r="T86" s="12"/>
      <c r="U86" s="12"/>
      <c r="V86" s="12"/>
      <c r="W86" s="12"/>
    </row>
    <row r="87" spans="2:24" ht="18.75" x14ac:dyDescent="0.15">
      <c r="B87" s="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2:24" ht="15" thickBot="1" x14ac:dyDescent="0.2">
      <c r="C88" s="5" t="s">
        <v>83</v>
      </c>
      <c r="R88" s="5" t="s">
        <v>83</v>
      </c>
    </row>
    <row r="89" spans="2:24" ht="17.25" x14ac:dyDescent="0.15">
      <c r="C89" s="3"/>
      <c r="D89" s="299" t="s">
        <v>1</v>
      </c>
      <c r="E89" s="300"/>
      <c r="F89" s="300"/>
      <c r="G89" s="300"/>
      <c r="H89" s="300"/>
      <c r="I89" s="114" t="s">
        <v>0</v>
      </c>
      <c r="J89" s="32" t="s">
        <v>35</v>
      </c>
      <c r="K89" s="113" t="s">
        <v>5</v>
      </c>
      <c r="L89" s="115" t="s">
        <v>4</v>
      </c>
      <c r="M89" s="206" t="s">
        <v>37</v>
      </c>
      <c r="N89" s="206"/>
      <c r="O89" s="207"/>
      <c r="S89" s="200" t="s">
        <v>48</v>
      </c>
      <c r="T89" s="208"/>
      <c r="U89" s="210">
        <f>SUM(I90*K90)</f>
        <v>0</v>
      </c>
      <c r="V89" s="211"/>
      <c r="W89" s="211"/>
      <c r="X89" s="212"/>
    </row>
    <row r="90" spans="2:24" ht="21.75" thickBot="1" x14ac:dyDescent="0.2">
      <c r="D90" s="301" t="s">
        <v>64</v>
      </c>
      <c r="E90" s="302"/>
      <c r="F90" s="302"/>
      <c r="G90" s="302"/>
      <c r="H90" s="302"/>
      <c r="I90" s="117">
        <v>85</v>
      </c>
      <c r="J90" s="39" t="s">
        <v>35</v>
      </c>
      <c r="K90" s="162"/>
      <c r="L90" s="27" t="s">
        <v>4</v>
      </c>
      <c r="M90" s="198">
        <f>SUM(I90*K90)</f>
        <v>0</v>
      </c>
      <c r="N90" s="198"/>
      <c r="O90" s="199"/>
      <c r="S90" s="203"/>
      <c r="T90" s="209"/>
      <c r="U90" s="213"/>
      <c r="V90" s="214"/>
      <c r="W90" s="214"/>
      <c r="X90" s="215"/>
    </row>
    <row r="91" spans="2:24" ht="17.25" x14ac:dyDescent="0.15">
      <c r="D91" s="12"/>
      <c r="E91" s="12"/>
      <c r="F91" s="12"/>
      <c r="G91" s="12"/>
      <c r="H91" s="12"/>
      <c r="I91" s="111"/>
      <c r="J91" s="12"/>
      <c r="K91" s="12"/>
      <c r="L91" s="12"/>
      <c r="M91" s="12"/>
    </row>
    <row r="92" spans="2:24" ht="17.25" x14ac:dyDescent="0.15">
      <c r="D92" s="12"/>
      <c r="E92" s="12"/>
      <c r="F92" s="12"/>
      <c r="G92" s="12"/>
      <c r="H92" s="12"/>
      <c r="I92" s="111"/>
      <c r="J92" s="12"/>
      <c r="K92" s="12"/>
      <c r="L92" s="12"/>
      <c r="M92" s="12"/>
    </row>
    <row r="93" spans="2:24" ht="18" thickBot="1" x14ac:dyDescent="0.2">
      <c r="C93" s="5" t="s">
        <v>84</v>
      </c>
      <c r="D93" s="12"/>
      <c r="E93" s="12"/>
      <c r="F93" s="12"/>
      <c r="G93" s="12"/>
      <c r="H93" s="12"/>
      <c r="I93" s="111"/>
      <c r="J93" s="12"/>
      <c r="K93" s="12"/>
      <c r="L93" s="12"/>
      <c r="M93" s="12"/>
      <c r="R93" s="5" t="s">
        <v>84</v>
      </c>
    </row>
    <row r="94" spans="2:24" ht="17.25" x14ac:dyDescent="0.15">
      <c r="C94" s="3"/>
      <c r="D94" s="298" t="s">
        <v>1</v>
      </c>
      <c r="E94" s="206"/>
      <c r="F94" s="206"/>
      <c r="G94" s="206"/>
      <c r="H94" s="206"/>
      <c r="I94" s="118" t="s">
        <v>0</v>
      </c>
      <c r="J94" s="32" t="s">
        <v>35</v>
      </c>
      <c r="K94" s="113" t="s">
        <v>5</v>
      </c>
      <c r="L94" s="25" t="s">
        <v>4</v>
      </c>
      <c r="M94" s="206" t="s">
        <v>37</v>
      </c>
      <c r="N94" s="206"/>
      <c r="O94" s="207"/>
      <c r="S94" s="200" t="s">
        <v>48</v>
      </c>
      <c r="T94" s="208"/>
      <c r="U94" s="210">
        <f>SUM(I95*K95+I96*K96)</f>
        <v>0</v>
      </c>
      <c r="V94" s="211"/>
      <c r="W94" s="211"/>
      <c r="X94" s="212"/>
    </row>
    <row r="95" spans="2:24" ht="21.75" thickBot="1" x14ac:dyDescent="0.2">
      <c r="D95" s="303" t="s">
        <v>69</v>
      </c>
      <c r="E95" s="304"/>
      <c r="F95" s="304"/>
      <c r="G95" s="304"/>
      <c r="H95" s="305"/>
      <c r="I95" s="110">
        <v>85</v>
      </c>
      <c r="J95" s="68" t="s">
        <v>35</v>
      </c>
      <c r="K95" s="10"/>
      <c r="L95" s="11" t="s">
        <v>4</v>
      </c>
      <c r="M95" s="171">
        <f>SUM(I95*K95)</f>
        <v>0</v>
      </c>
      <c r="N95" s="171"/>
      <c r="O95" s="172"/>
      <c r="S95" s="203"/>
      <c r="T95" s="209"/>
      <c r="U95" s="213"/>
      <c r="V95" s="214"/>
      <c r="W95" s="214"/>
      <c r="X95" s="215"/>
    </row>
    <row r="96" spans="2:24" ht="21.75" thickBot="1" x14ac:dyDescent="0.2">
      <c r="D96" s="279" t="s">
        <v>70</v>
      </c>
      <c r="E96" s="280"/>
      <c r="F96" s="280"/>
      <c r="G96" s="280"/>
      <c r="H96" s="281"/>
      <c r="I96" s="117">
        <v>110</v>
      </c>
      <c r="J96" s="39" t="s">
        <v>35</v>
      </c>
      <c r="K96" s="162"/>
      <c r="L96" s="27" t="s">
        <v>4</v>
      </c>
      <c r="M96" s="198">
        <f t="shared" ref="M96" si="1">SUM(I96*K96)</f>
        <v>0</v>
      </c>
      <c r="N96" s="198"/>
      <c r="O96" s="199"/>
    </row>
    <row r="97" spans="1:24" ht="17.25" x14ac:dyDescent="0.15">
      <c r="D97" s="14"/>
      <c r="E97" s="14"/>
      <c r="F97" s="14"/>
      <c r="G97" s="14"/>
      <c r="H97" s="12"/>
      <c r="I97" s="111"/>
      <c r="J97" s="12"/>
      <c r="K97" s="69"/>
      <c r="L97" s="12"/>
      <c r="M97" s="12"/>
    </row>
    <row r="98" spans="1:24" ht="17.25" x14ac:dyDescent="0.15">
      <c r="D98" s="14"/>
      <c r="E98" s="14"/>
      <c r="F98" s="14"/>
      <c r="G98" s="14"/>
      <c r="H98" s="12"/>
      <c r="I98" s="111"/>
      <c r="J98" s="12"/>
      <c r="K98" s="69"/>
      <c r="L98" s="12"/>
      <c r="M98" s="12"/>
    </row>
    <row r="99" spans="1:24" ht="18" thickBot="1" x14ac:dyDescent="0.2">
      <c r="B99" s="5"/>
      <c r="C99" s="5" t="s">
        <v>85</v>
      </c>
      <c r="D99" s="13"/>
      <c r="E99" s="13"/>
      <c r="F99" s="13"/>
      <c r="G99" s="13"/>
      <c r="H99" s="12"/>
      <c r="I99" s="111"/>
      <c r="J99" s="12"/>
      <c r="K99" s="69"/>
      <c r="L99" s="12"/>
      <c r="M99" s="12"/>
      <c r="R99" s="5" t="s">
        <v>85</v>
      </c>
    </row>
    <row r="100" spans="1:24" ht="17.25" x14ac:dyDescent="0.15">
      <c r="D100" s="298" t="s">
        <v>1</v>
      </c>
      <c r="E100" s="206"/>
      <c r="F100" s="206"/>
      <c r="G100" s="206"/>
      <c r="H100" s="206"/>
      <c r="I100" s="118" t="s">
        <v>0</v>
      </c>
      <c r="J100" s="32" t="s">
        <v>35</v>
      </c>
      <c r="K100" s="113" t="s">
        <v>5</v>
      </c>
      <c r="L100" s="25" t="s">
        <v>4</v>
      </c>
      <c r="M100" s="206" t="s">
        <v>37</v>
      </c>
      <c r="N100" s="206"/>
      <c r="O100" s="207"/>
      <c r="S100" s="200" t="s">
        <v>48</v>
      </c>
      <c r="T100" s="208"/>
      <c r="U100" s="210">
        <f>SUM(I101*K101+I102*K102+I103*K103)</f>
        <v>0</v>
      </c>
      <c r="V100" s="211"/>
      <c r="W100" s="211"/>
      <c r="X100" s="212"/>
    </row>
    <row r="101" spans="1:24" ht="21.75" thickBot="1" x14ac:dyDescent="0.2">
      <c r="D101" s="294" t="s">
        <v>18</v>
      </c>
      <c r="E101" s="295"/>
      <c r="F101" s="295"/>
      <c r="G101" s="295"/>
      <c r="H101" s="295"/>
      <c r="I101" s="110">
        <v>85</v>
      </c>
      <c r="J101" s="68" t="s">
        <v>35</v>
      </c>
      <c r="K101" s="10"/>
      <c r="L101" s="11" t="s">
        <v>4</v>
      </c>
      <c r="M101" s="171">
        <f>SUM(I101*K101)</f>
        <v>0</v>
      </c>
      <c r="N101" s="171"/>
      <c r="O101" s="172"/>
      <c r="S101" s="203"/>
      <c r="T101" s="209"/>
      <c r="U101" s="213"/>
      <c r="V101" s="214"/>
      <c r="W101" s="214"/>
      <c r="X101" s="215"/>
    </row>
    <row r="102" spans="1:24" ht="21" x14ac:dyDescent="0.15">
      <c r="D102" s="294" t="s">
        <v>15</v>
      </c>
      <c r="E102" s="295"/>
      <c r="F102" s="295"/>
      <c r="G102" s="295"/>
      <c r="H102" s="295"/>
      <c r="I102" s="110">
        <v>85</v>
      </c>
      <c r="J102" s="68" t="s">
        <v>35</v>
      </c>
      <c r="K102" s="10"/>
      <c r="L102" s="11" t="s">
        <v>4</v>
      </c>
      <c r="M102" s="171">
        <f t="shared" ref="M102:M103" si="2">SUM(I102*K102)</f>
        <v>0</v>
      </c>
      <c r="N102" s="171"/>
      <c r="O102" s="172"/>
    </row>
    <row r="103" spans="1:24" ht="21.75" thickBot="1" x14ac:dyDescent="0.2">
      <c r="D103" s="296" t="s">
        <v>16</v>
      </c>
      <c r="E103" s="297"/>
      <c r="F103" s="297"/>
      <c r="G103" s="297"/>
      <c r="H103" s="297"/>
      <c r="I103" s="117">
        <v>85</v>
      </c>
      <c r="J103" s="39" t="s">
        <v>35</v>
      </c>
      <c r="K103" s="162"/>
      <c r="L103" s="27" t="s">
        <v>4</v>
      </c>
      <c r="M103" s="198">
        <f t="shared" si="2"/>
        <v>0</v>
      </c>
      <c r="N103" s="198"/>
      <c r="O103" s="199"/>
    </row>
    <row r="104" spans="1:24" ht="17.25" x14ac:dyDescent="0.15">
      <c r="D104" s="7"/>
      <c r="E104" s="7"/>
      <c r="F104" s="7"/>
      <c r="G104" s="7"/>
      <c r="I104" s="9"/>
      <c r="K104" s="8"/>
    </row>
    <row r="105" spans="1:24" ht="17.25" x14ac:dyDescent="0.15">
      <c r="D105" s="7"/>
      <c r="E105" s="7"/>
      <c r="F105" s="7"/>
      <c r="G105" s="7"/>
      <c r="I105" s="9"/>
      <c r="K105" s="8"/>
    </row>
    <row r="106" spans="1:24" ht="18" thickBot="1" x14ac:dyDescent="0.2">
      <c r="B106" s="5"/>
      <c r="C106" s="5" t="s">
        <v>86</v>
      </c>
      <c r="D106" s="5"/>
      <c r="E106" s="5"/>
      <c r="F106" s="5"/>
      <c r="G106" s="5"/>
      <c r="I106" s="9"/>
      <c r="K106" s="8"/>
      <c r="R106" s="5" t="s">
        <v>86</v>
      </c>
    </row>
    <row r="107" spans="1:24" ht="17.25" x14ac:dyDescent="0.15">
      <c r="D107" s="174" t="s">
        <v>1</v>
      </c>
      <c r="E107" s="175"/>
      <c r="F107" s="175"/>
      <c r="G107" s="175"/>
      <c r="H107" s="176"/>
      <c r="I107" s="119" t="s">
        <v>0</v>
      </c>
      <c r="J107" s="32" t="s">
        <v>35</v>
      </c>
      <c r="K107" s="113" t="s">
        <v>5</v>
      </c>
      <c r="L107" s="115" t="s">
        <v>4</v>
      </c>
      <c r="M107" s="206" t="s">
        <v>37</v>
      </c>
      <c r="N107" s="206"/>
      <c r="O107" s="207"/>
      <c r="S107" s="200" t="s">
        <v>48</v>
      </c>
      <c r="T107" s="208"/>
      <c r="U107" s="210">
        <f>SUM(I108*K108+I109*K109+I110*K110)</f>
        <v>0</v>
      </c>
      <c r="V107" s="211"/>
      <c r="W107" s="211"/>
      <c r="X107" s="212"/>
    </row>
    <row r="108" spans="1:24" ht="21.75" thickBot="1" x14ac:dyDescent="0.2">
      <c r="D108" s="120" t="s">
        <v>17</v>
      </c>
      <c r="E108" s="108"/>
      <c r="F108" s="108"/>
      <c r="G108" s="108"/>
      <c r="H108" s="109"/>
      <c r="I108" s="109">
        <v>85</v>
      </c>
      <c r="J108" s="68" t="s">
        <v>35</v>
      </c>
      <c r="K108" s="10"/>
      <c r="L108" s="1" t="s">
        <v>4</v>
      </c>
      <c r="M108" s="171">
        <f>SUM(I108*K108)</f>
        <v>0</v>
      </c>
      <c r="N108" s="171"/>
      <c r="O108" s="172"/>
      <c r="S108" s="203"/>
      <c r="T108" s="209"/>
      <c r="U108" s="213"/>
      <c r="V108" s="214"/>
      <c r="W108" s="214"/>
      <c r="X108" s="215"/>
    </row>
    <row r="109" spans="1:24" ht="21" x14ac:dyDescent="0.15">
      <c r="D109" s="120" t="s">
        <v>19</v>
      </c>
      <c r="E109" s="108"/>
      <c r="F109" s="108"/>
      <c r="G109" s="108"/>
      <c r="H109" s="109"/>
      <c r="I109" s="109">
        <v>85</v>
      </c>
      <c r="J109" s="68" t="s">
        <v>35</v>
      </c>
      <c r="K109" s="10"/>
      <c r="L109" s="1" t="s">
        <v>4</v>
      </c>
      <c r="M109" s="171">
        <f t="shared" ref="M109:M110" si="3">SUM(I109*K109)</f>
        <v>0</v>
      </c>
      <c r="N109" s="171"/>
      <c r="O109" s="172"/>
    </row>
    <row r="110" spans="1:24" ht="21.75" thickBot="1" x14ac:dyDescent="0.2">
      <c r="D110" s="121" t="s">
        <v>20</v>
      </c>
      <c r="E110" s="122"/>
      <c r="F110" s="122"/>
      <c r="G110" s="122"/>
      <c r="H110" s="123"/>
      <c r="I110" s="123">
        <v>85</v>
      </c>
      <c r="J110" s="39" t="s">
        <v>35</v>
      </c>
      <c r="K110" s="162"/>
      <c r="L110" s="124" t="s">
        <v>4</v>
      </c>
      <c r="M110" s="198">
        <f t="shared" si="3"/>
        <v>0</v>
      </c>
      <c r="N110" s="198"/>
      <c r="O110" s="199"/>
    </row>
    <row r="112" spans="1:24" ht="14.25" x14ac:dyDescent="0.15">
      <c r="A112" s="246" t="s">
        <v>25</v>
      </c>
      <c r="B112" s="246"/>
      <c r="C112" s="246"/>
      <c r="D112" s="246"/>
      <c r="E112" s="246"/>
      <c r="F112" s="246"/>
      <c r="G112" s="246"/>
      <c r="H112" s="246"/>
      <c r="I112" s="246"/>
      <c r="J112" s="246"/>
      <c r="K112" s="246"/>
      <c r="L112" s="246"/>
      <c r="M112" s="246"/>
      <c r="N112" s="246"/>
      <c r="O112" s="246"/>
      <c r="P112" s="246"/>
      <c r="Q112" s="246"/>
      <c r="R112" s="246"/>
      <c r="S112" s="246"/>
      <c r="T112" s="246"/>
      <c r="U112" s="246"/>
      <c r="V112" s="246"/>
      <c r="W112" s="246"/>
      <c r="X112" s="246"/>
    </row>
    <row r="114" spans="1:26" ht="17.25" x14ac:dyDescent="0.15">
      <c r="A114" s="5" t="s">
        <v>27</v>
      </c>
      <c r="B114" s="5"/>
      <c r="C114" s="5"/>
      <c r="D114" s="5"/>
      <c r="E114" s="5"/>
      <c r="F114" s="5"/>
      <c r="G114" s="5"/>
      <c r="L114" s="89" t="s">
        <v>38</v>
      </c>
      <c r="M114" s="89"/>
      <c r="N114" s="89"/>
      <c r="S114" t="s">
        <v>145</v>
      </c>
    </row>
    <row r="115" spans="1:26" ht="25.5" x14ac:dyDescent="0.15">
      <c r="A115" s="16" t="s">
        <v>34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16" t="s">
        <v>51</v>
      </c>
      <c r="R115" s="4"/>
      <c r="S115" s="4"/>
      <c r="T115" s="4"/>
      <c r="U115" s="4"/>
      <c r="V115" s="4"/>
      <c r="W115" s="4"/>
    </row>
    <row r="116" spans="1:26" ht="25.5" x14ac:dyDescent="0.15">
      <c r="A116" s="62"/>
      <c r="B116" s="4"/>
      <c r="C116" s="4"/>
      <c r="D116" s="5" t="s">
        <v>142</v>
      </c>
      <c r="E116" s="5"/>
      <c r="F116" s="5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6" ht="26.25" thickBot="1" x14ac:dyDescent="0.2">
      <c r="A117" s="16"/>
      <c r="B117" s="4"/>
      <c r="C117" s="4"/>
      <c r="D117" s="45" t="s">
        <v>65</v>
      </c>
      <c r="E117" s="45"/>
      <c r="F117" s="45"/>
      <c r="G117" s="5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6" ht="29.25" customHeight="1" x14ac:dyDescent="0.15">
      <c r="D118" s="174" t="s">
        <v>26</v>
      </c>
      <c r="E118" s="175"/>
      <c r="F118" s="176"/>
      <c r="G118" s="15" t="s">
        <v>53</v>
      </c>
      <c r="H118" s="30"/>
      <c r="I118" s="18"/>
      <c r="J118" s="18"/>
      <c r="K118" s="18"/>
      <c r="L118" s="18"/>
      <c r="M118" s="18"/>
      <c r="N118" s="19"/>
      <c r="O118" s="174" t="s">
        <v>28</v>
      </c>
      <c r="P118" s="175"/>
      <c r="Q118" s="175"/>
      <c r="R118" s="175"/>
      <c r="S118" s="175"/>
      <c r="T118" s="248"/>
    </row>
    <row r="119" spans="1:26" ht="29.25" customHeight="1" thickBot="1" x14ac:dyDescent="0.2">
      <c r="D119" s="249" t="s">
        <v>21</v>
      </c>
      <c r="E119" s="197"/>
      <c r="F119" s="164"/>
      <c r="G119" s="163"/>
      <c r="H119" s="197"/>
      <c r="I119" s="197"/>
      <c r="J119" s="197"/>
      <c r="K119" s="197"/>
      <c r="L119" s="197"/>
      <c r="M119" s="197"/>
      <c r="N119" s="250"/>
      <c r="O119" s="263" t="s">
        <v>29</v>
      </c>
      <c r="P119" s="264"/>
      <c r="Q119" s="264"/>
      <c r="R119" s="264"/>
      <c r="S119" s="264"/>
      <c r="T119" s="265"/>
    </row>
    <row r="120" spans="1:26" ht="25.5" customHeight="1" x14ac:dyDescent="0.15">
      <c r="D120" s="249" t="s">
        <v>22</v>
      </c>
      <c r="E120" s="197"/>
      <c r="F120" s="164"/>
      <c r="G120" s="163"/>
      <c r="H120" s="197"/>
      <c r="I120" s="197"/>
      <c r="J120" s="197"/>
      <c r="K120" s="197"/>
      <c r="L120" s="197"/>
      <c r="M120" s="197"/>
      <c r="N120" s="250"/>
      <c r="O120" s="174" t="s">
        <v>32</v>
      </c>
      <c r="P120" s="175"/>
      <c r="Q120" s="175"/>
      <c r="R120" s="175"/>
      <c r="S120" s="175"/>
      <c r="T120" s="248"/>
    </row>
    <row r="121" spans="1:26" ht="30.75" customHeight="1" thickBot="1" x14ac:dyDescent="0.2">
      <c r="D121" s="249" t="s">
        <v>23</v>
      </c>
      <c r="E121" s="197"/>
      <c r="F121" s="164"/>
      <c r="G121" s="163"/>
      <c r="H121" s="197"/>
      <c r="I121" s="197"/>
      <c r="J121" s="197"/>
      <c r="K121" s="197"/>
      <c r="L121" s="197"/>
      <c r="M121" s="197"/>
      <c r="N121" s="250"/>
      <c r="O121" s="266" t="s">
        <v>33</v>
      </c>
      <c r="P121" s="267"/>
      <c r="Q121" s="267"/>
      <c r="R121" s="267"/>
      <c r="S121" s="267"/>
      <c r="T121" s="268"/>
    </row>
    <row r="122" spans="1:26" ht="25.5" customHeight="1" thickBot="1" x14ac:dyDescent="0.2">
      <c r="D122" s="249" t="s">
        <v>24</v>
      </c>
      <c r="E122" s="197"/>
      <c r="F122" s="164"/>
      <c r="G122" s="163"/>
      <c r="H122" s="197"/>
      <c r="I122" s="197"/>
      <c r="J122" s="197"/>
      <c r="K122" s="197"/>
      <c r="L122" s="197"/>
      <c r="M122" s="197"/>
      <c r="N122" s="250"/>
      <c r="O122" s="174" t="s">
        <v>30</v>
      </c>
      <c r="P122" s="175"/>
      <c r="Q122" s="175"/>
      <c r="R122" s="175"/>
      <c r="S122" s="175"/>
      <c r="T122" s="248"/>
      <c r="V122" s="204" t="s">
        <v>79</v>
      </c>
      <c r="W122" s="204"/>
      <c r="X122" s="204"/>
      <c r="Y122" s="204"/>
      <c r="Z122" s="204"/>
    </row>
    <row r="123" spans="1:26" ht="30.75" customHeight="1" thickBot="1" x14ac:dyDescent="0.2">
      <c r="D123" s="249" t="s">
        <v>55</v>
      </c>
      <c r="E123" s="197"/>
      <c r="F123" s="164"/>
      <c r="G123" s="163"/>
      <c r="H123" s="197"/>
      <c r="I123" s="197"/>
      <c r="J123" s="197"/>
      <c r="K123" s="197"/>
      <c r="L123" s="197"/>
      <c r="M123" s="197"/>
      <c r="N123" s="250"/>
      <c r="O123" s="54"/>
      <c r="P123" s="55"/>
      <c r="Q123" s="55"/>
      <c r="R123" s="55"/>
      <c r="S123" s="55"/>
      <c r="T123" s="56"/>
      <c r="V123" s="174" t="s">
        <v>82</v>
      </c>
      <c r="W123" s="175"/>
      <c r="X123" s="175"/>
      <c r="Y123" s="175"/>
      <c r="Z123" s="248"/>
    </row>
    <row r="124" spans="1:26" ht="29.25" customHeight="1" x14ac:dyDescent="0.15">
      <c r="D124" s="249" t="s">
        <v>77</v>
      </c>
      <c r="E124" s="197"/>
      <c r="F124" s="197"/>
      <c r="G124" s="164"/>
      <c r="H124" s="163"/>
      <c r="I124" s="197"/>
      <c r="J124" s="197"/>
      <c r="K124" s="197"/>
      <c r="L124" s="197"/>
      <c r="M124" s="197"/>
      <c r="N124" s="250"/>
      <c r="O124" s="174" t="s">
        <v>31</v>
      </c>
      <c r="P124" s="175"/>
      <c r="Q124" s="175"/>
      <c r="R124" s="175"/>
      <c r="S124" s="175"/>
      <c r="T124" s="248"/>
      <c r="V124" s="251">
        <f>SUM(O132:Q156)</f>
        <v>0</v>
      </c>
      <c r="W124" s="252"/>
      <c r="X124" s="252"/>
      <c r="Y124" s="253"/>
      <c r="Z124" s="257" t="s">
        <v>78</v>
      </c>
    </row>
    <row r="125" spans="1:26" ht="34.5" customHeight="1" thickBot="1" x14ac:dyDescent="0.2">
      <c r="D125" s="249" t="s">
        <v>36</v>
      </c>
      <c r="E125" s="197"/>
      <c r="F125" s="164"/>
      <c r="G125" s="163"/>
      <c r="H125" s="197"/>
      <c r="I125" s="197"/>
      <c r="J125" s="197"/>
      <c r="K125" s="197"/>
      <c r="L125" s="197"/>
      <c r="M125" s="197"/>
      <c r="N125" s="250"/>
      <c r="O125" s="259"/>
      <c r="P125" s="260"/>
      <c r="Q125" s="260"/>
      <c r="R125" s="260"/>
      <c r="S125" s="260"/>
      <c r="T125" s="261"/>
      <c r="V125" s="254"/>
      <c r="W125" s="255"/>
      <c r="X125" s="255"/>
      <c r="Y125" s="256"/>
      <c r="Z125" s="258"/>
    </row>
    <row r="126" spans="1:26" ht="27.75" customHeight="1" thickBot="1" x14ac:dyDescent="0.2">
      <c r="D126" s="266" t="s">
        <v>42</v>
      </c>
      <c r="E126" s="267"/>
      <c r="F126" s="259"/>
      <c r="G126" s="269" t="s">
        <v>50</v>
      </c>
      <c r="H126" s="267"/>
      <c r="I126" s="267"/>
      <c r="J126" s="267"/>
      <c r="K126" s="267"/>
      <c r="L126" s="267"/>
      <c r="M126" s="267"/>
      <c r="N126" s="268"/>
      <c r="P126" s="63" t="s">
        <v>63</v>
      </c>
    </row>
    <row r="127" spans="1:26" ht="18" customHeight="1" x14ac:dyDescent="0.15">
      <c r="D127" s="200" t="s">
        <v>43</v>
      </c>
      <c r="E127" s="201"/>
      <c r="F127" s="202"/>
      <c r="G127" s="17"/>
      <c r="H127" s="30"/>
      <c r="I127" s="30"/>
      <c r="J127" s="30"/>
      <c r="K127" s="30"/>
      <c r="L127" s="30"/>
      <c r="M127" s="30"/>
      <c r="N127" s="58"/>
      <c r="O127" s="6" t="s">
        <v>44</v>
      </c>
      <c r="S127" t="s">
        <v>47</v>
      </c>
    </row>
    <row r="128" spans="1:26" ht="24" customHeight="1" thickBot="1" x14ac:dyDescent="0.2">
      <c r="D128" s="203"/>
      <c r="E128" s="204"/>
      <c r="F128" s="205"/>
      <c r="G128" s="59"/>
      <c r="H128" s="60"/>
      <c r="I128" s="60"/>
      <c r="J128" s="60"/>
      <c r="K128" s="60"/>
      <c r="L128" s="60"/>
      <c r="M128" s="60"/>
      <c r="N128" s="61"/>
      <c r="O128" s="76" t="s">
        <v>46</v>
      </c>
      <c r="P128" s="12"/>
      <c r="Q128" s="12"/>
      <c r="R128" s="12"/>
      <c r="S128" s="12"/>
      <c r="T128" s="12"/>
      <c r="U128" s="12"/>
      <c r="V128" s="12"/>
      <c r="W128" s="12"/>
    </row>
    <row r="130" spans="2:19" x14ac:dyDescent="0.15">
      <c r="B130" t="s">
        <v>151</v>
      </c>
    </row>
    <row r="131" spans="2:19" ht="28.5" customHeight="1" x14ac:dyDescent="0.15">
      <c r="D131" s="278" t="s">
        <v>80</v>
      </c>
      <c r="E131" s="278"/>
      <c r="F131" s="278"/>
      <c r="G131" s="278"/>
      <c r="H131" s="196" t="s">
        <v>81</v>
      </c>
      <c r="I131" s="196"/>
      <c r="J131" s="196"/>
      <c r="K131" s="1" t="s">
        <v>35</v>
      </c>
      <c r="L131" s="163" t="s">
        <v>5</v>
      </c>
      <c r="M131" s="164"/>
      <c r="N131" s="1" t="s">
        <v>4</v>
      </c>
      <c r="O131" s="163" t="s">
        <v>37</v>
      </c>
      <c r="P131" s="197"/>
      <c r="Q131" s="164"/>
      <c r="R131" s="163" t="s">
        <v>35</v>
      </c>
      <c r="S131" s="164"/>
    </row>
    <row r="132" spans="2:19" ht="28.5" customHeight="1" x14ac:dyDescent="0.15">
      <c r="D132" s="278"/>
      <c r="E132" s="278"/>
      <c r="F132" s="278"/>
      <c r="G132" s="278"/>
      <c r="H132" s="276">
        <v>100</v>
      </c>
      <c r="I132" s="276"/>
      <c r="J132" s="276"/>
      <c r="K132" s="1" t="s">
        <v>35</v>
      </c>
      <c r="L132" s="163"/>
      <c r="M132" s="164"/>
      <c r="N132" s="1" t="s">
        <v>4</v>
      </c>
      <c r="O132" s="165">
        <f t="shared" ref="O132:O156" si="4">SUM(H132*M132)</f>
        <v>0</v>
      </c>
      <c r="P132" s="166"/>
      <c r="Q132" s="167"/>
      <c r="R132" s="163" t="s">
        <v>35</v>
      </c>
      <c r="S132" s="164"/>
    </row>
    <row r="133" spans="2:19" ht="28.5" customHeight="1" x14ac:dyDescent="0.15">
      <c r="D133" s="278"/>
      <c r="E133" s="278"/>
      <c r="F133" s="278"/>
      <c r="G133" s="278"/>
      <c r="H133" s="173">
        <v>200</v>
      </c>
      <c r="I133" s="173"/>
      <c r="J133" s="173"/>
      <c r="K133" s="1" t="s">
        <v>35</v>
      </c>
      <c r="L133" s="163"/>
      <c r="M133" s="164"/>
      <c r="N133" s="1" t="s">
        <v>4</v>
      </c>
      <c r="O133" s="168">
        <f t="shared" si="4"/>
        <v>0</v>
      </c>
      <c r="P133" s="169"/>
      <c r="Q133" s="170"/>
      <c r="R133" s="163" t="s">
        <v>35</v>
      </c>
      <c r="S133" s="164"/>
    </row>
    <row r="134" spans="2:19" ht="28.5" customHeight="1" x14ac:dyDescent="0.15">
      <c r="D134" s="278"/>
      <c r="E134" s="278"/>
      <c r="F134" s="278"/>
      <c r="G134" s="278"/>
      <c r="H134" s="173">
        <v>300</v>
      </c>
      <c r="I134" s="173"/>
      <c r="J134" s="173"/>
      <c r="K134" s="1" t="s">
        <v>35</v>
      </c>
      <c r="L134" s="163"/>
      <c r="M134" s="164"/>
      <c r="N134" s="1" t="s">
        <v>4</v>
      </c>
      <c r="O134" s="168">
        <f t="shared" si="4"/>
        <v>0</v>
      </c>
      <c r="P134" s="169"/>
      <c r="Q134" s="170"/>
      <c r="R134" s="163" t="s">
        <v>35</v>
      </c>
      <c r="S134" s="164"/>
    </row>
    <row r="135" spans="2:19" ht="28.5" customHeight="1" x14ac:dyDescent="0.15">
      <c r="D135" s="278"/>
      <c r="E135" s="278"/>
      <c r="F135" s="278"/>
      <c r="G135" s="278"/>
      <c r="H135" s="173">
        <v>400</v>
      </c>
      <c r="I135" s="173"/>
      <c r="J135" s="173"/>
      <c r="K135" s="1" t="s">
        <v>35</v>
      </c>
      <c r="L135" s="163"/>
      <c r="M135" s="164"/>
      <c r="N135" s="1" t="s">
        <v>4</v>
      </c>
      <c r="O135" s="168">
        <f t="shared" si="4"/>
        <v>0</v>
      </c>
      <c r="P135" s="169"/>
      <c r="Q135" s="170"/>
      <c r="R135" s="163" t="s">
        <v>35</v>
      </c>
      <c r="S135" s="164"/>
    </row>
    <row r="136" spans="2:19" ht="28.5" customHeight="1" x14ac:dyDescent="0.15">
      <c r="D136" s="278"/>
      <c r="E136" s="278"/>
      <c r="F136" s="278"/>
      <c r="G136" s="278"/>
      <c r="H136" s="173">
        <v>500</v>
      </c>
      <c r="I136" s="173"/>
      <c r="J136" s="173"/>
      <c r="K136" s="1" t="s">
        <v>35</v>
      </c>
      <c r="L136" s="163"/>
      <c r="M136" s="164"/>
      <c r="N136" s="1" t="s">
        <v>4</v>
      </c>
      <c r="O136" s="168">
        <f t="shared" si="4"/>
        <v>0</v>
      </c>
      <c r="P136" s="169"/>
      <c r="Q136" s="170"/>
      <c r="R136" s="163" t="s">
        <v>35</v>
      </c>
      <c r="S136" s="164"/>
    </row>
    <row r="137" spans="2:19" ht="28.5" customHeight="1" x14ac:dyDescent="0.15">
      <c r="D137" s="278"/>
      <c r="E137" s="278"/>
      <c r="F137" s="278"/>
      <c r="G137" s="278"/>
      <c r="H137" s="173">
        <v>1000</v>
      </c>
      <c r="I137" s="173"/>
      <c r="J137" s="173"/>
      <c r="K137" s="1" t="s">
        <v>35</v>
      </c>
      <c r="L137" s="163"/>
      <c r="M137" s="164"/>
      <c r="N137" s="1" t="s">
        <v>4</v>
      </c>
      <c r="O137" s="168">
        <f t="shared" si="4"/>
        <v>0</v>
      </c>
      <c r="P137" s="169"/>
      <c r="Q137" s="170"/>
      <c r="R137" s="163" t="s">
        <v>35</v>
      </c>
      <c r="S137" s="164"/>
    </row>
    <row r="138" spans="2:19" ht="28.5" customHeight="1" x14ac:dyDescent="0.15">
      <c r="D138" s="278"/>
      <c r="E138" s="278"/>
      <c r="F138" s="278"/>
      <c r="G138" s="278"/>
      <c r="H138" s="173">
        <v>2000</v>
      </c>
      <c r="I138" s="173"/>
      <c r="J138" s="173"/>
      <c r="K138" s="1" t="s">
        <v>35</v>
      </c>
      <c r="L138" s="163"/>
      <c r="M138" s="164"/>
      <c r="N138" s="1" t="s">
        <v>4</v>
      </c>
      <c r="O138" s="168">
        <f t="shared" si="4"/>
        <v>0</v>
      </c>
      <c r="P138" s="169"/>
      <c r="Q138" s="170"/>
      <c r="R138" s="163" t="s">
        <v>35</v>
      </c>
      <c r="S138" s="164"/>
    </row>
    <row r="139" spans="2:19" ht="28.5" customHeight="1" x14ac:dyDescent="0.15">
      <c r="D139" s="278"/>
      <c r="E139" s="278"/>
      <c r="F139" s="278"/>
      <c r="G139" s="278"/>
      <c r="H139" s="173">
        <v>2500</v>
      </c>
      <c r="I139" s="173"/>
      <c r="J139" s="173"/>
      <c r="K139" s="1" t="s">
        <v>35</v>
      </c>
      <c r="L139" s="163"/>
      <c r="M139" s="164"/>
      <c r="N139" s="1" t="s">
        <v>4</v>
      </c>
      <c r="O139" s="168">
        <f t="shared" si="4"/>
        <v>0</v>
      </c>
      <c r="P139" s="169"/>
      <c r="Q139" s="170"/>
      <c r="R139" s="163" t="s">
        <v>35</v>
      </c>
      <c r="S139" s="164"/>
    </row>
    <row r="140" spans="2:19" ht="28.5" customHeight="1" x14ac:dyDescent="0.15">
      <c r="D140" s="278"/>
      <c r="E140" s="278"/>
      <c r="F140" s="278"/>
      <c r="G140" s="278"/>
      <c r="H140" s="173">
        <v>2800</v>
      </c>
      <c r="I140" s="173"/>
      <c r="J140" s="173"/>
      <c r="K140" s="1" t="s">
        <v>35</v>
      </c>
      <c r="L140" s="163"/>
      <c r="M140" s="164"/>
      <c r="N140" s="1" t="s">
        <v>4</v>
      </c>
      <c r="O140" s="168">
        <f t="shared" si="4"/>
        <v>0</v>
      </c>
      <c r="P140" s="169"/>
      <c r="Q140" s="170"/>
      <c r="R140" s="163" t="s">
        <v>35</v>
      </c>
      <c r="S140" s="164"/>
    </row>
    <row r="141" spans="2:19" ht="28.5" customHeight="1" x14ac:dyDescent="0.15">
      <c r="D141" s="278"/>
      <c r="E141" s="278"/>
      <c r="F141" s="278"/>
      <c r="G141" s="278"/>
      <c r="H141" s="173">
        <v>3000</v>
      </c>
      <c r="I141" s="173"/>
      <c r="J141" s="173"/>
      <c r="K141" s="1" t="s">
        <v>35</v>
      </c>
      <c r="L141" s="163"/>
      <c r="M141" s="164"/>
      <c r="N141" s="1" t="s">
        <v>4</v>
      </c>
      <c r="O141" s="168">
        <f t="shared" si="4"/>
        <v>0</v>
      </c>
      <c r="P141" s="169"/>
      <c r="Q141" s="170"/>
      <c r="R141" s="163" t="s">
        <v>35</v>
      </c>
      <c r="S141" s="164"/>
    </row>
    <row r="142" spans="2:19" ht="28.5" customHeight="1" x14ac:dyDescent="0.15">
      <c r="D142" s="278"/>
      <c r="E142" s="278"/>
      <c r="F142" s="278"/>
      <c r="G142" s="278"/>
      <c r="H142" s="173">
        <v>4000</v>
      </c>
      <c r="I142" s="173"/>
      <c r="J142" s="173"/>
      <c r="K142" s="1" t="s">
        <v>35</v>
      </c>
      <c r="L142" s="163"/>
      <c r="M142" s="164"/>
      <c r="N142" s="1" t="s">
        <v>4</v>
      </c>
      <c r="O142" s="168">
        <f t="shared" si="4"/>
        <v>0</v>
      </c>
      <c r="P142" s="169"/>
      <c r="Q142" s="170"/>
      <c r="R142" s="163" t="s">
        <v>35</v>
      </c>
      <c r="S142" s="164"/>
    </row>
    <row r="143" spans="2:19" ht="28.5" customHeight="1" x14ac:dyDescent="0.15">
      <c r="D143" s="278"/>
      <c r="E143" s="278"/>
      <c r="F143" s="278"/>
      <c r="G143" s="278"/>
      <c r="H143" s="173">
        <v>4400</v>
      </c>
      <c r="I143" s="173"/>
      <c r="J143" s="173"/>
      <c r="K143" s="1" t="s">
        <v>35</v>
      </c>
      <c r="L143" s="163"/>
      <c r="M143" s="164"/>
      <c r="N143" s="1" t="s">
        <v>4</v>
      </c>
      <c r="O143" s="168">
        <f t="shared" si="4"/>
        <v>0</v>
      </c>
      <c r="P143" s="169"/>
      <c r="Q143" s="170"/>
      <c r="R143" s="163" t="s">
        <v>35</v>
      </c>
      <c r="S143" s="164"/>
    </row>
    <row r="144" spans="2:19" ht="28.5" customHeight="1" x14ac:dyDescent="0.15">
      <c r="D144" s="278"/>
      <c r="E144" s="278"/>
      <c r="F144" s="278"/>
      <c r="G144" s="278"/>
      <c r="H144" s="173">
        <v>5000</v>
      </c>
      <c r="I144" s="173"/>
      <c r="J144" s="173"/>
      <c r="K144" s="1" t="s">
        <v>35</v>
      </c>
      <c r="L144" s="163"/>
      <c r="M144" s="164"/>
      <c r="N144" s="1" t="s">
        <v>4</v>
      </c>
      <c r="O144" s="168">
        <f t="shared" si="4"/>
        <v>0</v>
      </c>
      <c r="P144" s="169"/>
      <c r="Q144" s="170"/>
      <c r="R144" s="163" t="s">
        <v>35</v>
      </c>
      <c r="S144" s="164"/>
    </row>
    <row r="145" spans="1:26" ht="28.5" customHeight="1" x14ac:dyDescent="0.15">
      <c r="D145" s="278"/>
      <c r="E145" s="278"/>
      <c r="F145" s="278"/>
      <c r="G145" s="278"/>
      <c r="H145" s="173">
        <v>6300</v>
      </c>
      <c r="I145" s="173"/>
      <c r="J145" s="173"/>
      <c r="K145" s="1" t="s">
        <v>35</v>
      </c>
      <c r="L145" s="163"/>
      <c r="M145" s="164"/>
      <c r="N145" s="1" t="s">
        <v>4</v>
      </c>
      <c r="O145" s="168">
        <f t="shared" si="4"/>
        <v>0</v>
      </c>
      <c r="P145" s="169"/>
      <c r="Q145" s="170"/>
      <c r="R145" s="163" t="s">
        <v>35</v>
      </c>
      <c r="S145" s="164"/>
    </row>
    <row r="146" spans="1:26" ht="28.5" customHeight="1" x14ac:dyDescent="0.15">
      <c r="D146" s="278"/>
      <c r="E146" s="278"/>
      <c r="F146" s="278"/>
      <c r="G146" s="278"/>
      <c r="H146" s="173">
        <v>7000</v>
      </c>
      <c r="I146" s="173"/>
      <c r="J146" s="173"/>
      <c r="K146" s="1" t="s">
        <v>35</v>
      </c>
      <c r="L146" s="163"/>
      <c r="M146" s="164"/>
      <c r="N146" s="1" t="s">
        <v>4</v>
      </c>
      <c r="O146" s="168">
        <f t="shared" si="4"/>
        <v>0</v>
      </c>
      <c r="P146" s="169"/>
      <c r="Q146" s="170"/>
      <c r="R146" s="163" t="s">
        <v>35</v>
      </c>
      <c r="S146" s="164"/>
    </row>
    <row r="147" spans="1:26" ht="28.5" customHeight="1" x14ac:dyDescent="0.15">
      <c r="D147" s="278"/>
      <c r="E147" s="278"/>
      <c r="F147" s="278"/>
      <c r="G147" s="278"/>
      <c r="H147" s="173">
        <v>7500</v>
      </c>
      <c r="I147" s="173"/>
      <c r="J147" s="173"/>
      <c r="K147" s="1" t="s">
        <v>35</v>
      </c>
      <c r="L147" s="163"/>
      <c r="M147" s="164"/>
      <c r="N147" s="1" t="s">
        <v>4</v>
      </c>
      <c r="O147" s="168">
        <f t="shared" si="4"/>
        <v>0</v>
      </c>
      <c r="P147" s="169"/>
      <c r="Q147" s="170"/>
      <c r="R147" s="163" t="s">
        <v>35</v>
      </c>
      <c r="S147" s="164"/>
    </row>
    <row r="148" spans="1:26" ht="28.5" customHeight="1" x14ac:dyDescent="0.15">
      <c r="D148" s="278"/>
      <c r="E148" s="278"/>
      <c r="F148" s="278"/>
      <c r="G148" s="278"/>
      <c r="H148" s="173">
        <v>8800</v>
      </c>
      <c r="I148" s="173"/>
      <c r="J148" s="173"/>
      <c r="K148" s="1" t="s">
        <v>35</v>
      </c>
      <c r="L148" s="163"/>
      <c r="M148" s="164"/>
      <c r="N148" s="1" t="s">
        <v>4</v>
      </c>
      <c r="O148" s="168">
        <f t="shared" si="4"/>
        <v>0</v>
      </c>
      <c r="P148" s="169"/>
      <c r="Q148" s="170"/>
      <c r="R148" s="163" t="s">
        <v>35</v>
      </c>
      <c r="S148" s="164"/>
    </row>
    <row r="149" spans="1:26" ht="28.5" customHeight="1" x14ac:dyDescent="0.15">
      <c r="D149" s="278"/>
      <c r="E149" s="278"/>
      <c r="F149" s="278"/>
      <c r="G149" s="278"/>
      <c r="H149" s="173">
        <v>10000</v>
      </c>
      <c r="I149" s="173"/>
      <c r="J149" s="173"/>
      <c r="K149" s="1" t="s">
        <v>35</v>
      </c>
      <c r="L149" s="163"/>
      <c r="M149" s="164"/>
      <c r="N149" s="1" t="s">
        <v>4</v>
      </c>
      <c r="O149" s="168">
        <f t="shared" si="4"/>
        <v>0</v>
      </c>
      <c r="P149" s="169"/>
      <c r="Q149" s="170"/>
      <c r="R149" s="163" t="s">
        <v>35</v>
      </c>
      <c r="S149" s="164"/>
    </row>
    <row r="150" spans="1:26" ht="28.5" customHeight="1" x14ac:dyDescent="0.15">
      <c r="D150" s="278"/>
      <c r="E150" s="278"/>
      <c r="F150" s="278"/>
      <c r="G150" s="278"/>
      <c r="H150" s="173">
        <v>13200</v>
      </c>
      <c r="I150" s="173"/>
      <c r="J150" s="173"/>
      <c r="K150" s="1" t="s">
        <v>35</v>
      </c>
      <c r="L150" s="163"/>
      <c r="M150" s="164"/>
      <c r="N150" s="1" t="s">
        <v>4</v>
      </c>
      <c r="O150" s="168">
        <f t="shared" si="4"/>
        <v>0</v>
      </c>
      <c r="P150" s="169"/>
      <c r="Q150" s="170"/>
      <c r="R150" s="163" t="s">
        <v>35</v>
      </c>
      <c r="S150" s="164"/>
    </row>
    <row r="151" spans="1:26" ht="28.5" customHeight="1" x14ac:dyDescent="0.15">
      <c r="D151" s="278"/>
      <c r="E151" s="278"/>
      <c r="F151" s="278"/>
      <c r="G151" s="278"/>
      <c r="H151" s="173">
        <v>20000</v>
      </c>
      <c r="I151" s="173"/>
      <c r="J151" s="173"/>
      <c r="K151" s="1" t="s">
        <v>35</v>
      </c>
      <c r="L151" s="163"/>
      <c r="M151" s="164"/>
      <c r="N151" s="1" t="s">
        <v>4</v>
      </c>
      <c r="O151" s="168">
        <f t="shared" si="4"/>
        <v>0</v>
      </c>
      <c r="P151" s="169"/>
      <c r="Q151" s="170"/>
      <c r="R151" s="163" t="s">
        <v>35</v>
      </c>
      <c r="S151" s="164"/>
    </row>
    <row r="152" spans="1:26" ht="28.5" customHeight="1" x14ac:dyDescent="0.15">
      <c r="D152" s="278"/>
      <c r="E152" s="278"/>
      <c r="F152" s="278"/>
      <c r="G152" s="278"/>
      <c r="H152" s="173">
        <v>25200</v>
      </c>
      <c r="I152" s="173"/>
      <c r="J152" s="173"/>
      <c r="K152" s="1" t="s">
        <v>35</v>
      </c>
      <c r="L152" s="163"/>
      <c r="M152" s="164"/>
      <c r="N152" s="1" t="s">
        <v>4</v>
      </c>
      <c r="O152" s="168">
        <f t="shared" si="4"/>
        <v>0</v>
      </c>
      <c r="P152" s="169"/>
      <c r="Q152" s="170"/>
      <c r="R152" s="163" t="s">
        <v>35</v>
      </c>
      <c r="S152" s="164"/>
    </row>
    <row r="153" spans="1:26" ht="28.5" customHeight="1" x14ac:dyDescent="0.15">
      <c r="D153" s="278"/>
      <c r="E153" s="278"/>
      <c r="F153" s="278"/>
      <c r="G153" s="278"/>
      <c r="H153" s="173">
        <v>30000</v>
      </c>
      <c r="I153" s="173"/>
      <c r="J153" s="173"/>
      <c r="K153" s="1" t="s">
        <v>35</v>
      </c>
      <c r="L153" s="163"/>
      <c r="M153" s="164"/>
      <c r="N153" s="1" t="s">
        <v>4</v>
      </c>
      <c r="O153" s="168">
        <f t="shared" si="4"/>
        <v>0</v>
      </c>
      <c r="P153" s="169"/>
      <c r="Q153" s="170"/>
      <c r="R153" s="163" t="s">
        <v>35</v>
      </c>
      <c r="S153" s="164"/>
    </row>
    <row r="154" spans="1:26" ht="28.5" customHeight="1" x14ac:dyDescent="0.15">
      <c r="D154" s="278"/>
      <c r="E154" s="278"/>
      <c r="F154" s="278"/>
      <c r="G154" s="278"/>
      <c r="H154" s="177">
        <v>31500</v>
      </c>
      <c r="I154" s="177"/>
      <c r="J154" s="177"/>
      <c r="K154" s="1" t="s">
        <v>35</v>
      </c>
      <c r="L154" s="163"/>
      <c r="M154" s="164"/>
      <c r="N154" s="1" t="s">
        <v>4</v>
      </c>
      <c r="O154" s="168">
        <f t="shared" si="4"/>
        <v>0</v>
      </c>
      <c r="P154" s="169"/>
      <c r="Q154" s="170"/>
      <c r="R154" s="163" t="s">
        <v>35</v>
      </c>
      <c r="S154" s="164"/>
    </row>
    <row r="155" spans="1:26" ht="28.5" customHeight="1" x14ac:dyDescent="0.15">
      <c r="D155" s="278"/>
      <c r="E155" s="278"/>
      <c r="F155" s="278"/>
      <c r="G155" s="278"/>
      <c r="H155" s="177">
        <v>37800</v>
      </c>
      <c r="I155" s="177"/>
      <c r="J155" s="177"/>
      <c r="K155" s="1" t="s">
        <v>35</v>
      </c>
      <c r="L155" s="163"/>
      <c r="M155" s="164"/>
      <c r="N155" s="1" t="s">
        <v>4</v>
      </c>
      <c r="O155" s="168">
        <f t="shared" si="4"/>
        <v>0</v>
      </c>
      <c r="P155" s="169"/>
      <c r="Q155" s="170"/>
      <c r="R155" s="163" t="s">
        <v>35</v>
      </c>
      <c r="S155" s="164"/>
    </row>
    <row r="156" spans="1:26" ht="28.5" customHeight="1" x14ac:dyDescent="0.15">
      <c r="D156" s="278"/>
      <c r="E156" s="278"/>
      <c r="F156" s="278"/>
      <c r="G156" s="278"/>
      <c r="H156" s="177">
        <v>56700</v>
      </c>
      <c r="I156" s="177"/>
      <c r="J156" s="177"/>
      <c r="K156" s="1" t="s">
        <v>35</v>
      </c>
      <c r="L156" s="163"/>
      <c r="M156" s="164"/>
      <c r="N156" s="1" t="s">
        <v>4</v>
      </c>
      <c r="O156" s="168">
        <f t="shared" si="4"/>
        <v>0</v>
      </c>
      <c r="P156" s="169"/>
      <c r="Q156" s="170"/>
      <c r="R156" s="163" t="s">
        <v>35</v>
      </c>
      <c r="S156" s="164"/>
    </row>
    <row r="157" spans="1:26" ht="4.5" customHeight="1" x14ac:dyDescent="0.15"/>
    <row r="158" spans="1:26" ht="14.25" x14ac:dyDescent="0.15">
      <c r="A158" s="246" t="s">
        <v>25</v>
      </c>
      <c r="B158" s="246"/>
      <c r="C158" s="246"/>
      <c r="D158" s="246"/>
      <c r="E158" s="246"/>
      <c r="F158" s="246"/>
      <c r="G158" s="246"/>
      <c r="H158" s="246"/>
      <c r="I158" s="246"/>
      <c r="J158" s="246"/>
      <c r="K158" s="246"/>
      <c r="L158" s="246"/>
      <c r="M158" s="246"/>
      <c r="N158" s="246"/>
      <c r="O158" s="246"/>
      <c r="P158" s="246"/>
      <c r="Q158" s="246"/>
      <c r="R158" s="246"/>
      <c r="S158" s="246"/>
      <c r="T158" s="246"/>
      <c r="U158" s="246"/>
      <c r="V158" s="246"/>
      <c r="W158" s="246"/>
      <c r="X158" s="246"/>
      <c r="Y158" s="246"/>
      <c r="Z158" s="246"/>
    </row>
    <row r="159" spans="1:26" ht="6" customHeight="1" x14ac:dyDescent="0.15"/>
    <row r="160" spans="1:26" ht="17.25" x14ac:dyDescent="0.15">
      <c r="A160" s="5" t="s">
        <v>27</v>
      </c>
      <c r="B160" s="5"/>
      <c r="C160" s="5"/>
      <c r="D160" s="5"/>
      <c r="E160" s="5"/>
      <c r="F160" s="5"/>
      <c r="G160" s="5"/>
      <c r="L160" s="89" t="s">
        <v>38</v>
      </c>
      <c r="M160" s="89"/>
      <c r="N160" s="89"/>
      <c r="S160" t="s">
        <v>145</v>
      </c>
    </row>
    <row r="161" spans="1:26" ht="25.5" x14ac:dyDescent="0.15">
      <c r="A161" s="16" t="s">
        <v>34</v>
      </c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16" t="s">
        <v>51</v>
      </c>
      <c r="R161" s="4"/>
      <c r="S161" s="4"/>
      <c r="T161" s="4"/>
      <c r="U161" s="4"/>
      <c r="V161" s="4"/>
      <c r="W161" s="4"/>
    </row>
    <row r="162" spans="1:26" ht="25.5" x14ac:dyDescent="0.15">
      <c r="A162" s="62"/>
      <c r="B162" s="4"/>
      <c r="C162" s="4"/>
      <c r="D162" s="5" t="s">
        <v>142</v>
      </c>
      <c r="E162" s="5"/>
      <c r="F162" s="5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6" ht="26.25" thickBot="1" x14ac:dyDescent="0.2">
      <c r="A163" s="16"/>
      <c r="B163" s="4"/>
      <c r="C163" s="4"/>
      <c r="D163" s="45" t="s">
        <v>65</v>
      </c>
      <c r="E163" s="45"/>
      <c r="F163" s="45"/>
      <c r="G163" s="5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6" ht="27" customHeight="1" x14ac:dyDescent="0.15">
      <c r="D164" s="174" t="s">
        <v>26</v>
      </c>
      <c r="E164" s="175"/>
      <c r="F164" s="176"/>
      <c r="G164" s="15" t="s">
        <v>53</v>
      </c>
      <c r="H164" s="30"/>
      <c r="I164" s="18"/>
      <c r="J164" s="18"/>
      <c r="K164" s="18"/>
      <c r="L164" s="18"/>
      <c r="M164" s="18"/>
      <c r="N164" s="19"/>
      <c r="O164" s="174" t="s">
        <v>28</v>
      </c>
      <c r="P164" s="175"/>
      <c r="Q164" s="175"/>
      <c r="R164" s="175"/>
      <c r="S164" s="175"/>
      <c r="T164" s="248"/>
    </row>
    <row r="165" spans="1:26" ht="31.5" customHeight="1" thickBot="1" x14ac:dyDescent="0.2">
      <c r="D165" s="249" t="s">
        <v>21</v>
      </c>
      <c r="E165" s="197"/>
      <c r="F165" s="164"/>
      <c r="G165" s="163"/>
      <c r="H165" s="197"/>
      <c r="I165" s="197"/>
      <c r="J165" s="197"/>
      <c r="K165" s="197"/>
      <c r="L165" s="197"/>
      <c r="M165" s="197"/>
      <c r="N165" s="250"/>
      <c r="O165" s="263" t="s">
        <v>29</v>
      </c>
      <c r="P165" s="264"/>
      <c r="Q165" s="264"/>
      <c r="R165" s="264"/>
      <c r="S165" s="264"/>
      <c r="T165" s="265"/>
    </row>
    <row r="166" spans="1:26" ht="27.75" customHeight="1" x14ac:dyDescent="0.15">
      <c r="D166" s="249" t="s">
        <v>22</v>
      </c>
      <c r="E166" s="197"/>
      <c r="F166" s="164"/>
      <c r="G166" s="163"/>
      <c r="H166" s="197"/>
      <c r="I166" s="197"/>
      <c r="J166" s="197"/>
      <c r="K166" s="197"/>
      <c r="L166" s="197"/>
      <c r="M166" s="197"/>
      <c r="N166" s="250"/>
      <c r="O166" s="174" t="s">
        <v>32</v>
      </c>
      <c r="P166" s="175"/>
      <c r="Q166" s="175"/>
      <c r="R166" s="175"/>
      <c r="S166" s="175"/>
      <c r="T166" s="248"/>
    </row>
    <row r="167" spans="1:26" ht="27" customHeight="1" thickBot="1" x14ac:dyDescent="0.2">
      <c r="D167" s="249" t="s">
        <v>23</v>
      </c>
      <c r="E167" s="197"/>
      <c r="F167" s="164"/>
      <c r="G167" s="163"/>
      <c r="H167" s="197"/>
      <c r="I167" s="197"/>
      <c r="J167" s="197"/>
      <c r="K167" s="197"/>
      <c r="L167" s="197"/>
      <c r="M167" s="197"/>
      <c r="N167" s="250"/>
      <c r="O167" s="266" t="s">
        <v>33</v>
      </c>
      <c r="P167" s="267"/>
      <c r="Q167" s="267"/>
      <c r="R167" s="267"/>
      <c r="S167" s="267"/>
      <c r="T167" s="268"/>
    </row>
    <row r="168" spans="1:26" ht="30.75" customHeight="1" thickBot="1" x14ac:dyDescent="0.2">
      <c r="D168" s="249" t="s">
        <v>24</v>
      </c>
      <c r="E168" s="197"/>
      <c r="F168" s="164"/>
      <c r="G168" s="163"/>
      <c r="H168" s="197"/>
      <c r="I168" s="197"/>
      <c r="J168" s="197"/>
      <c r="K168" s="197"/>
      <c r="L168" s="197"/>
      <c r="M168" s="197"/>
      <c r="N168" s="250"/>
      <c r="O168" s="174" t="s">
        <v>30</v>
      </c>
      <c r="P168" s="175"/>
      <c r="Q168" s="175"/>
      <c r="R168" s="175"/>
      <c r="S168" s="175"/>
      <c r="T168" s="248"/>
      <c r="V168" s="204" t="s">
        <v>97</v>
      </c>
      <c r="W168" s="204"/>
      <c r="X168" s="204"/>
      <c r="Y168" s="204"/>
      <c r="Z168" s="204"/>
    </row>
    <row r="169" spans="1:26" ht="23.25" customHeight="1" thickBot="1" x14ac:dyDescent="0.2">
      <c r="D169" s="249" t="s">
        <v>55</v>
      </c>
      <c r="E169" s="197"/>
      <c r="F169" s="164"/>
      <c r="G169" s="163"/>
      <c r="H169" s="197"/>
      <c r="I169" s="197"/>
      <c r="J169" s="197"/>
      <c r="K169" s="197"/>
      <c r="L169" s="197"/>
      <c r="M169" s="197"/>
      <c r="N169" s="250"/>
      <c r="O169" s="54"/>
      <c r="P169" s="55"/>
      <c r="Q169" s="55"/>
      <c r="R169" s="55"/>
      <c r="S169" s="55"/>
      <c r="T169" s="56"/>
      <c r="V169" s="174" t="s">
        <v>139</v>
      </c>
      <c r="W169" s="175"/>
      <c r="X169" s="175"/>
      <c r="Y169" s="175"/>
      <c r="Z169" s="248"/>
    </row>
    <row r="170" spans="1:26" ht="27" customHeight="1" x14ac:dyDescent="0.15">
      <c r="D170" s="249" t="s">
        <v>77</v>
      </c>
      <c r="E170" s="197"/>
      <c r="F170" s="197"/>
      <c r="G170" s="164"/>
      <c r="H170" s="163"/>
      <c r="I170" s="197"/>
      <c r="J170" s="197"/>
      <c r="K170" s="197"/>
      <c r="L170" s="197"/>
      <c r="M170" s="197"/>
      <c r="N170" s="250"/>
      <c r="O170" s="174" t="s">
        <v>31</v>
      </c>
      <c r="P170" s="175"/>
      <c r="Q170" s="175"/>
      <c r="R170" s="175"/>
      <c r="S170" s="175"/>
      <c r="T170" s="248"/>
      <c r="V170" s="251">
        <f>SUM(V178+V204)</f>
        <v>0</v>
      </c>
      <c r="W170" s="252"/>
      <c r="X170" s="252"/>
      <c r="Y170" s="253"/>
      <c r="Z170" s="257" t="s">
        <v>78</v>
      </c>
    </row>
    <row r="171" spans="1:26" ht="33" customHeight="1" thickBot="1" x14ac:dyDescent="0.2">
      <c r="D171" s="249" t="s">
        <v>36</v>
      </c>
      <c r="E171" s="197"/>
      <c r="F171" s="164"/>
      <c r="G171" s="163"/>
      <c r="H171" s="197"/>
      <c r="I171" s="197"/>
      <c r="J171" s="197"/>
      <c r="K171" s="197"/>
      <c r="L171" s="197"/>
      <c r="M171" s="197"/>
      <c r="N171" s="250"/>
      <c r="O171" s="259"/>
      <c r="P171" s="260"/>
      <c r="Q171" s="260"/>
      <c r="R171" s="260"/>
      <c r="S171" s="260"/>
      <c r="T171" s="261"/>
      <c r="V171" s="254"/>
      <c r="W171" s="255"/>
      <c r="X171" s="255"/>
      <c r="Y171" s="256"/>
      <c r="Z171" s="258"/>
    </row>
    <row r="172" spans="1:26" ht="30" customHeight="1" thickBot="1" x14ac:dyDescent="0.2">
      <c r="D172" s="266" t="s">
        <v>42</v>
      </c>
      <c r="E172" s="267"/>
      <c r="F172" s="259"/>
      <c r="G172" s="269" t="s">
        <v>50</v>
      </c>
      <c r="H172" s="267"/>
      <c r="I172" s="267"/>
      <c r="J172" s="267"/>
      <c r="K172" s="267"/>
      <c r="L172" s="267"/>
      <c r="M172" s="267"/>
      <c r="N172" s="268"/>
      <c r="P172" s="63" t="s">
        <v>63</v>
      </c>
    </row>
    <row r="173" spans="1:26" ht="21.75" customHeight="1" x14ac:dyDescent="0.15">
      <c r="D173" s="200" t="s">
        <v>43</v>
      </c>
      <c r="E173" s="201"/>
      <c r="F173" s="202"/>
      <c r="G173" s="17"/>
      <c r="H173" s="30"/>
      <c r="I173" s="30"/>
      <c r="J173" s="30"/>
      <c r="K173" s="30"/>
      <c r="L173" s="30"/>
      <c r="M173" s="30"/>
      <c r="N173" s="58"/>
      <c r="O173" s="6" t="s">
        <v>44</v>
      </c>
      <c r="S173" t="s">
        <v>47</v>
      </c>
    </row>
    <row r="174" spans="1:26" ht="30" customHeight="1" thickBot="1" x14ac:dyDescent="0.2">
      <c r="D174" s="203"/>
      <c r="E174" s="204"/>
      <c r="F174" s="205"/>
      <c r="G174" s="59"/>
      <c r="H174" s="60"/>
      <c r="I174" s="60"/>
      <c r="J174" s="60"/>
      <c r="K174" s="60"/>
      <c r="L174" s="60"/>
      <c r="M174" s="60"/>
      <c r="N174" s="61"/>
      <c r="O174" s="76" t="s">
        <v>46</v>
      </c>
      <c r="P174" s="12"/>
      <c r="Q174" s="12"/>
      <c r="R174" s="12"/>
      <c r="S174" s="12"/>
      <c r="T174" s="12"/>
      <c r="U174" s="12"/>
      <c r="V174" s="12"/>
      <c r="W174" s="12"/>
    </row>
    <row r="175" spans="1:26" x14ac:dyDescent="0.15">
      <c r="B175" t="s">
        <v>97</v>
      </c>
    </row>
    <row r="176" spans="1:26" ht="14.25" x14ac:dyDescent="0.15">
      <c r="C176" s="5" t="s">
        <v>140</v>
      </c>
      <c r="D176" s="7"/>
      <c r="E176" s="7"/>
      <c r="F176" s="7"/>
    </row>
    <row r="177" spans="2:25" ht="15" thickBot="1" x14ac:dyDescent="0.2">
      <c r="D177" s="262" t="s">
        <v>1</v>
      </c>
      <c r="E177" s="262"/>
      <c r="F177" s="262"/>
      <c r="G177" s="262"/>
      <c r="H177" s="262"/>
      <c r="I177" s="67" t="s">
        <v>0</v>
      </c>
      <c r="J177" s="68" t="s">
        <v>35</v>
      </c>
      <c r="K177" s="52" t="s">
        <v>5</v>
      </c>
      <c r="L177" s="11" t="s">
        <v>4</v>
      </c>
      <c r="T177" s="5" t="s">
        <v>143</v>
      </c>
    </row>
    <row r="178" spans="2:25" ht="21" x14ac:dyDescent="0.15">
      <c r="D178" s="247" t="s">
        <v>94</v>
      </c>
      <c r="E178" s="247"/>
      <c r="F178" s="247"/>
      <c r="G178" s="247"/>
      <c r="H178" s="247"/>
      <c r="I178" s="11">
        <v>21</v>
      </c>
      <c r="J178" s="68" t="s">
        <v>35</v>
      </c>
      <c r="K178" s="161"/>
      <c r="L178" s="11" t="s">
        <v>4</v>
      </c>
      <c r="T178" s="200" t="s">
        <v>48</v>
      </c>
      <c r="U178" s="208"/>
      <c r="V178" s="210">
        <f>SUM(I178*K178+I179*K179)</f>
        <v>0</v>
      </c>
      <c r="W178" s="211"/>
      <c r="X178" s="211"/>
      <c r="Y178" s="212"/>
    </row>
    <row r="179" spans="2:25" ht="21.75" thickBot="1" x14ac:dyDescent="0.2">
      <c r="D179" s="247" t="s">
        <v>95</v>
      </c>
      <c r="E179" s="247"/>
      <c r="F179" s="247"/>
      <c r="G179" s="247"/>
      <c r="H179" s="247"/>
      <c r="I179" s="11">
        <v>21</v>
      </c>
      <c r="J179" s="68" t="s">
        <v>35</v>
      </c>
      <c r="K179" s="161"/>
      <c r="L179" s="11" t="s">
        <v>4</v>
      </c>
      <c r="T179" s="203"/>
      <c r="U179" s="209"/>
      <c r="V179" s="213"/>
      <c r="W179" s="214"/>
      <c r="X179" s="214"/>
      <c r="Y179" s="215"/>
    </row>
    <row r="180" spans="2:25" x14ac:dyDescent="0.15">
      <c r="B180" t="s">
        <v>97</v>
      </c>
      <c r="F180" s="72"/>
      <c r="G180" s="72"/>
      <c r="H180" s="72"/>
      <c r="I180" s="12"/>
      <c r="J180" s="73"/>
      <c r="K180" s="69"/>
      <c r="L180" s="12"/>
      <c r="O180" s="8"/>
      <c r="P180" s="8"/>
      <c r="Q180" s="8"/>
      <c r="R180" s="8"/>
      <c r="S180" s="8"/>
      <c r="T180" s="8"/>
    </row>
    <row r="181" spans="2:25" ht="14.25" x14ac:dyDescent="0.15">
      <c r="B181" s="5" t="s">
        <v>141</v>
      </c>
      <c r="O181" s="8"/>
      <c r="P181" s="8"/>
      <c r="Q181" s="8"/>
      <c r="R181" s="8"/>
      <c r="S181" s="8"/>
      <c r="T181" s="8"/>
    </row>
    <row r="182" spans="2:25" x14ac:dyDescent="0.15">
      <c r="D182" s="98" t="s">
        <v>96</v>
      </c>
      <c r="E182" s="247" t="s">
        <v>117</v>
      </c>
      <c r="F182" s="247"/>
      <c r="G182" s="247"/>
      <c r="H182" s="247" t="s">
        <v>138</v>
      </c>
      <c r="I182" s="247"/>
      <c r="J182" s="247"/>
      <c r="K182" s="247"/>
      <c r="L182" s="247"/>
      <c r="M182" s="247"/>
      <c r="N182" s="247"/>
      <c r="O182" s="196" t="s">
        <v>13</v>
      </c>
      <c r="P182" s="196"/>
      <c r="Q182" s="273" t="s">
        <v>40</v>
      </c>
      <c r="R182" s="273"/>
      <c r="S182" s="163" t="s">
        <v>37</v>
      </c>
      <c r="T182" s="197"/>
      <c r="U182" s="164"/>
      <c r="V182" s="196" t="s">
        <v>35</v>
      </c>
      <c r="W182" s="196"/>
    </row>
    <row r="183" spans="2:25" ht="33.75" customHeight="1" x14ac:dyDescent="0.15">
      <c r="D183" s="102">
        <v>60668</v>
      </c>
      <c r="E183" s="277" t="s">
        <v>108</v>
      </c>
      <c r="F183" s="277"/>
      <c r="G183" s="277"/>
      <c r="H183" s="262" t="s">
        <v>60</v>
      </c>
      <c r="I183" s="262"/>
      <c r="J183" s="262"/>
      <c r="K183" s="262"/>
      <c r="L183" s="262"/>
      <c r="M183" s="262"/>
      <c r="N183" s="262"/>
      <c r="O183" s="103">
        <v>150</v>
      </c>
      <c r="P183" s="67" t="s">
        <v>35</v>
      </c>
      <c r="Q183" s="161"/>
      <c r="R183" s="68" t="s">
        <v>40</v>
      </c>
      <c r="S183" s="165">
        <f t="shared" ref="S183:S192" si="5">SUM(O183*Q183)</f>
        <v>0</v>
      </c>
      <c r="T183" s="166"/>
      <c r="U183" s="167"/>
      <c r="V183" s="196" t="s">
        <v>35</v>
      </c>
      <c r="W183" s="196"/>
    </row>
    <row r="184" spans="2:25" ht="33.75" customHeight="1" x14ac:dyDescent="0.15">
      <c r="D184" s="102">
        <v>60654</v>
      </c>
      <c r="E184" s="275" t="s">
        <v>109</v>
      </c>
      <c r="F184" s="275"/>
      <c r="G184" s="275"/>
      <c r="H184" s="262" t="s">
        <v>125</v>
      </c>
      <c r="I184" s="262"/>
      <c r="J184" s="262"/>
      <c r="K184" s="262"/>
      <c r="L184" s="262"/>
      <c r="M184" s="262"/>
      <c r="N184" s="262"/>
      <c r="O184" s="103">
        <v>110</v>
      </c>
      <c r="P184" s="67" t="s">
        <v>35</v>
      </c>
      <c r="Q184" s="161"/>
      <c r="R184" s="68" t="s">
        <v>40</v>
      </c>
      <c r="S184" s="165">
        <f t="shared" si="5"/>
        <v>0</v>
      </c>
      <c r="T184" s="166"/>
      <c r="U184" s="167"/>
      <c r="V184" s="196" t="s">
        <v>35</v>
      </c>
      <c r="W184" s="196"/>
    </row>
    <row r="185" spans="2:25" ht="33.75" customHeight="1" x14ac:dyDescent="0.15">
      <c r="D185" s="102">
        <v>60655</v>
      </c>
      <c r="E185" s="275" t="s">
        <v>110</v>
      </c>
      <c r="F185" s="275"/>
      <c r="G185" s="275"/>
      <c r="H185" s="262" t="s">
        <v>126</v>
      </c>
      <c r="I185" s="262"/>
      <c r="J185" s="262"/>
      <c r="K185" s="262"/>
      <c r="L185" s="262"/>
      <c r="M185" s="262"/>
      <c r="N185" s="262"/>
      <c r="O185" s="103">
        <v>90</v>
      </c>
      <c r="P185" s="67" t="s">
        <v>35</v>
      </c>
      <c r="Q185" s="161"/>
      <c r="R185" s="68" t="s">
        <v>40</v>
      </c>
      <c r="S185" s="165">
        <f t="shared" si="5"/>
        <v>0</v>
      </c>
      <c r="T185" s="166"/>
      <c r="U185" s="167"/>
      <c r="V185" s="196" t="s">
        <v>35</v>
      </c>
      <c r="W185" s="196"/>
    </row>
    <row r="186" spans="2:25" ht="33.75" customHeight="1" x14ac:dyDescent="0.15">
      <c r="D186" s="102">
        <v>60656</v>
      </c>
      <c r="E186" s="275" t="s">
        <v>111</v>
      </c>
      <c r="F186" s="275"/>
      <c r="G186" s="275"/>
      <c r="H186" s="270" t="s">
        <v>118</v>
      </c>
      <c r="I186" s="271"/>
      <c r="J186" s="271"/>
      <c r="K186" s="271"/>
      <c r="L186" s="271"/>
      <c r="M186" s="271"/>
      <c r="N186" s="272"/>
      <c r="O186" s="103">
        <v>420</v>
      </c>
      <c r="P186" s="67" t="s">
        <v>35</v>
      </c>
      <c r="Q186" s="161"/>
      <c r="R186" s="68" t="s">
        <v>40</v>
      </c>
      <c r="S186" s="165">
        <f t="shared" si="5"/>
        <v>0</v>
      </c>
      <c r="T186" s="166"/>
      <c r="U186" s="167"/>
      <c r="V186" s="196" t="s">
        <v>35</v>
      </c>
      <c r="W186" s="196"/>
    </row>
    <row r="187" spans="2:25" ht="33.75" customHeight="1" x14ac:dyDescent="0.15">
      <c r="D187" s="102">
        <v>60657</v>
      </c>
      <c r="E187" s="275" t="s">
        <v>112</v>
      </c>
      <c r="F187" s="275"/>
      <c r="G187" s="275"/>
      <c r="H187" s="270" t="s">
        <v>119</v>
      </c>
      <c r="I187" s="271"/>
      <c r="J187" s="271"/>
      <c r="K187" s="271"/>
      <c r="L187" s="271"/>
      <c r="M187" s="271"/>
      <c r="N187" s="272"/>
      <c r="O187" s="103">
        <v>250</v>
      </c>
      <c r="P187" s="67" t="s">
        <v>35</v>
      </c>
      <c r="Q187" s="161"/>
      <c r="R187" s="68" t="s">
        <v>40</v>
      </c>
      <c r="S187" s="165">
        <f t="shared" si="5"/>
        <v>0</v>
      </c>
      <c r="T187" s="166"/>
      <c r="U187" s="167"/>
      <c r="V187" s="196" t="s">
        <v>35</v>
      </c>
      <c r="W187" s="196"/>
    </row>
    <row r="188" spans="2:25" ht="33.75" customHeight="1" x14ac:dyDescent="0.15">
      <c r="D188" s="102">
        <v>60658</v>
      </c>
      <c r="E188" s="275" t="s">
        <v>113</v>
      </c>
      <c r="F188" s="275"/>
      <c r="G188" s="275"/>
      <c r="H188" s="270" t="s">
        <v>120</v>
      </c>
      <c r="I188" s="271"/>
      <c r="J188" s="271"/>
      <c r="K188" s="271"/>
      <c r="L188" s="271"/>
      <c r="M188" s="271"/>
      <c r="N188" s="272"/>
      <c r="O188" s="103">
        <v>160</v>
      </c>
      <c r="P188" s="67" t="s">
        <v>35</v>
      </c>
      <c r="Q188" s="161"/>
      <c r="R188" s="68" t="s">
        <v>40</v>
      </c>
      <c r="S188" s="165">
        <f t="shared" si="5"/>
        <v>0</v>
      </c>
      <c r="T188" s="166"/>
      <c r="U188" s="167"/>
      <c r="V188" s="196" t="s">
        <v>35</v>
      </c>
      <c r="W188" s="196"/>
    </row>
    <row r="189" spans="2:25" ht="33.75" customHeight="1" x14ac:dyDescent="0.15">
      <c r="D189" s="102">
        <v>60659</v>
      </c>
      <c r="E189" s="275" t="s">
        <v>114</v>
      </c>
      <c r="F189" s="275"/>
      <c r="G189" s="275"/>
      <c r="H189" s="270" t="s">
        <v>121</v>
      </c>
      <c r="I189" s="271"/>
      <c r="J189" s="271"/>
      <c r="K189" s="271"/>
      <c r="L189" s="271"/>
      <c r="M189" s="271"/>
      <c r="N189" s="272"/>
      <c r="O189" s="103">
        <v>110</v>
      </c>
      <c r="P189" s="67" t="s">
        <v>35</v>
      </c>
      <c r="Q189" s="161"/>
      <c r="R189" s="68" t="s">
        <v>40</v>
      </c>
      <c r="S189" s="165">
        <f t="shared" si="5"/>
        <v>0</v>
      </c>
      <c r="T189" s="166"/>
      <c r="U189" s="167"/>
      <c r="V189" s="196" t="s">
        <v>35</v>
      </c>
      <c r="W189" s="196"/>
    </row>
    <row r="190" spans="2:25" ht="33.75" customHeight="1" x14ac:dyDescent="0.15">
      <c r="D190" s="98">
        <v>60666</v>
      </c>
      <c r="E190" s="275" t="s">
        <v>115</v>
      </c>
      <c r="F190" s="275"/>
      <c r="G190" s="275"/>
      <c r="H190" s="262" t="s">
        <v>62</v>
      </c>
      <c r="I190" s="262"/>
      <c r="J190" s="262"/>
      <c r="K190" s="262"/>
      <c r="L190" s="262"/>
      <c r="M190" s="262"/>
      <c r="N190" s="262"/>
      <c r="O190" s="103">
        <v>260</v>
      </c>
      <c r="P190" s="67" t="s">
        <v>35</v>
      </c>
      <c r="Q190" s="161"/>
      <c r="R190" s="68" t="s">
        <v>40</v>
      </c>
      <c r="S190" s="165">
        <f t="shared" si="5"/>
        <v>0</v>
      </c>
      <c r="T190" s="166"/>
      <c r="U190" s="167"/>
      <c r="V190" s="196" t="s">
        <v>35</v>
      </c>
      <c r="W190" s="196"/>
    </row>
    <row r="191" spans="2:25" ht="32.25" customHeight="1" x14ac:dyDescent="0.15">
      <c r="D191" s="274" t="s">
        <v>124</v>
      </c>
      <c r="E191" s="274"/>
      <c r="F191" s="274"/>
      <c r="G191" s="274"/>
      <c r="H191" s="274"/>
      <c r="I191" s="274"/>
      <c r="J191" s="274"/>
      <c r="K191" s="274"/>
      <c r="L191" s="274"/>
      <c r="M191" s="274"/>
      <c r="N191" s="274"/>
      <c r="O191" s="274"/>
      <c r="P191" s="274"/>
      <c r="Q191" s="274"/>
      <c r="R191" s="274"/>
      <c r="S191" s="274"/>
      <c r="T191" s="274"/>
      <c r="U191" s="101"/>
      <c r="V191" s="8"/>
      <c r="W191" s="8"/>
    </row>
    <row r="192" spans="2:25" ht="32.25" customHeight="1" x14ac:dyDescent="0.15">
      <c r="D192" s="98">
        <v>60667</v>
      </c>
      <c r="E192" s="275" t="s">
        <v>116</v>
      </c>
      <c r="F192" s="275"/>
      <c r="G192" s="275"/>
      <c r="H192" s="262" t="s">
        <v>61</v>
      </c>
      <c r="I192" s="262"/>
      <c r="J192" s="262"/>
      <c r="K192" s="262"/>
      <c r="L192" s="262"/>
      <c r="M192" s="262"/>
      <c r="N192" s="262"/>
      <c r="O192" s="103">
        <v>110</v>
      </c>
      <c r="P192" s="67" t="s">
        <v>35</v>
      </c>
      <c r="Q192" s="161"/>
      <c r="R192" s="68" t="s">
        <v>40</v>
      </c>
      <c r="S192" s="165">
        <f t="shared" si="5"/>
        <v>0</v>
      </c>
      <c r="T192" s="166"/>
      <c r="U192" s="167"/>
      <c r="V192" s="196" t="s">
        <v>35</v>
      </c>
      <c r="W192" s="196"/>
    </row>
    <row r="193" spans="2:26" ht="32.25" customHeight="1" x14ac:dyDescent="0.15">
      <c r="D193" s="102">
        <v>60652</v>
      </c>
      <c r="E193" s="275" t="s">
        <v>98</v>
      </c>
      <c r="F193" s="275"/>
      <c r="G193" s="275"/>
      <c r="H193" s="262" t="s">
        <v>129</v>
      </c>
      <c r="I193" s="262"/>
      <c r="J193" s="262"/>
      <c r="K193" s="262"/>
      <c r="L193" s="262"/>
      <c r="M193" s="262"/>
      <c r="N193" s="262"/>
      <c r="O193" s="103">
        <v>210</v>
      </c>
      <c r="P193" s="67" t="s">
        <v>35</v>
      </c>
      <c r="Q193" s="161"/>
      <c r="R193" s="68" t="s">
        <v>40</v>
      </c>
      <c r="S193" s="165">
        <f t="shared" ref="S193:S202" si="6">SUM(O193*Q193)</f>
        <v>0</v>
      </c>
      <c r="T193" s="166"/>
      <c r="U193" s="167"/>
      <c r="V193" s="196" t="s">
        <v>35</v>
      </c>
      <c r="W193" s="196"/>
    </row>
    <row r="194" spans="2:26" ht="32.25" customHeight="1" x14ac:dyDescent="0.15">
      <c r="D194" s="102">
        <v>60653</v>
      </c>
      <c r="E194" s="275" t="s">
        <v>99</v>
      </c>
      <c r="F194" s="275"/>
      <c r="G194" s="275"/>
      <c r="H194" s="262" t="s">
        <v>130</v>
      </c>
      <c r="I194" s="262"/>
      <c r="J194" s="262"/>
      <c r="K194" s="262"/>
      <c r="L194" s="262"/>
      <c r="M194" s="262"/>
      <c r="N194" s="262"/>
      <c r="O194" s="103">
        <v>320</v>
      </c>
      <c r="P194" s="67" t="s">
        <v>35</v>
      </c>
      <c r="Q194" s="161"/>
      <c r="R194" s="68" t="s">
        <v>40</v>
      </c>
      <c r="S194" s="165">
        <f t="shared" si="6"/>
        <v>0</v>
      </c>
      <c r="T194" s="166"/>
      <c r="U194" s="167"/>
      <c r="V194" s="196" t="s">
        <v>35</v>
      </c>
      <c r="W194" s="196"/>
    </row>
    <row r="195" spans="2:26" ht="32.25" customHeight="1" x14ac:dyDescent="0.15">
      <c r="D195" s="102">
        <v>60650</v>
      </c>
      <c r="E195" s="275" t="s">
        <v>100</v>
      </c>
      <c r="F195" s="275"/>
      <c r="G195" s="275"/>
      <c r="H195" s="262" t="s">
        <v>127</v>
      </c>
      <c r="I195" s="262"/>
      <c r="J195" s="262"/>
      <c r="K195" s="262"/>
      <c r="L195" s="262"/>
      <c r="M195" s="262"/>
      <c r="N195" s="262"/>
      <c r="O195" s="103">
        <v>270</v>
      </c>
      <c r="P195" s="67" t="s">
        <v>35</v>
      </c>
      <c r="Q195" s="161"/>
      <c r="R195" s="68" t="s">
        <v>40</v>
      </c>
      <c r="S195" s="165">
        <f t="shared" si="6"/>
        <v>0</v>
      </c>
      <c r="T195" s="166"/>
      <c r="U195" s="167"/>
      <c r="V195" s="196" t="s">
        <v>35</v>
      </c>
      <c r="W195" s="196"/>
    </row>
    <row r="196" spans="2:26" ht="32.25" customHeight="1" x14ac:dyDescent="0.15">
      <c r="D196" s="102">
        <v>60651</v>
      </c>
      <c r="E196" s="275" t="s">
        <v>101</v>
      </c>
      <c r="F196" s="275"/>
      <c r="G196" s="275"/>
      <c r="H196" s="262" t="s">
        <v>128</v>
      </c>
      <c r="I196" s="262"/>
      <c r="J196" s="262"/>
      <c r="K196" s="262"/>
      <c r="L196" s="262"/>
      <c r="M196" s="262"/>
      <c r="N196" s="262"/>
      <c r="O196" s="103">
        <v>410</v>
      </c>
      <c r="P196" s="67" t="s">
        <v>35</v>
      </c>
      <c r="Q196" s="161"/>
      <c r="R196" s="68" t="s">
        <v>40</v>
      </c>
      <c r="S196" s="165">
        <f t="shared" si="6"/>
        <v>0</v>
      </c>
      <c r="T196" s="166"/>
      <c r="U196" s="167"/>
      <c r="V196" s="196" t="s">
        <v>35</v>
      </c>
      <c r="W196" s="196"/>
    </row>
    <row r="197" spans="2:26" ht="32.25" customHeight="1" x14ac:dyDescent="0.15">
      <c r="D197" s="102">
        <v>60660</v>
      </c>
      <c r="E197" s="275" t="s">
        <v>102</v>
      </c>
      <c r="F197" s="275"/>
      <c r="G197" s="275"/>
      <c r="H197" s="262" t="s">
        <v>131</v>
      </c>
      <c r="I197" s="262"/>
      <c r="J197" s="262"/>
      <c r="K197" s="262"/>
      <c r="L197" s="262"/>
      <c r="M197" s="262"/>
      <c r="N197" s="262"/>
      <c r="O197" s="103">
        <v>750</v>
      </c>
      <c r="P197" s="67" t="s">
        <v>35</v>
      </c>
      <c r="Q197" s="161"/>
      <c r="R197" s="68" t="s">
        <v>40</v>
      </c>
      <c r="S197" s="165">
        <f t="shared" si="6"/>
        <v>0</v>
      </c>
      <c r="T197" s="166"/>
      <c r="U197" s="167"/>
      <c r="V197" s="196" t="s">
        <v>35</v>
      </c>
      <c r="W197" s="196"/>
    </row>
    <row r="198" spans="2:26" ht="32.25" customHeight="1" x14ac:dyDescent="0.15">
      <c r="D198" s="102">
        <v>60661</v>
      </c>
      <c r="E198" s="275" t="s">
        <v>103</v>
      </c>
      <c r="F198" s="275"/>
      <c r="G198" s="275"/>
      <c r="H198" s="262" t="s">
        <v>132</v>
      </c>
      <c r="I198" s="262"/>
      <c r="J198" s="262"/>
      <c r="K198" s="262"/>
      <c r="L198" s="262"/>
      <c r="M198" s="262"/>
      <c r="N198" s="262"/>
      <c r="O198" s="103">
        <v>840</v>
      </c>
      <c r="P198" s="67" t="s">
        <v>35</v>
      </c>
      <c r="Q198" s="161"/>
      <c r="R198" s="68" t="s">
        <v>40</v>
      </c>
      <c r="S198" s="165">
        <f t="shared" si="6"/>
        <v>0</v>
      </c>
      <c r="T198" s="166"/>
      <c r="U198" s="167"/>
      <c r="V198" s="196" t="s">
        <v>35</v>
      </c>
      <c r="W198" s="196"/>
    </row>
    <row r="199" spans="2:26" ht="32.25" customHeight="1" x14ac:dyDescent="0.15">
      <c r="D199" s="102">
        <v>60662</v>
      </c>
      <c r="E199" s="275" t="s">
        <v>104</v>
      </c>
      <c r="F199" s="275"/>
      <c r="G199" s="275"/>
      <c r="H199" s="262" t="s">
        <v>133</v>
      </c>
      <c r="I199" s="262"/>
      <c r="J199" s="262"/>
      <c r="K199" s="262"/>
      <c r="L199" s="262"/>
      <c r="M199" s="262"/>
      <c r="N199" s="262"/>
      <c r="O199" s="103">
        <v>550</v>
      </c>
      <c r="P199" s="67" t="s">
        <v>35</v>
      </c>
      <c r="Q199" s="161"/>
      <c r="R199" s="68" t="s">
        <v>40</v>
      </c>
      <c r="S199" s="165">
        <f t="shared" si="6"/>
        <v>0</v>
      </c>
      <c r="T199" s="166"/>
      <c r="U199" s="167"/>
      <c r="V199" s="196" t="s">
        <v>35</v>
      </c>
      <c r="W199" s="196"/>
    </row>
    <row r="200" spans="2:26" ht="32.25" customHeight="1" x14ac:dyDescent="0.15">
      <c r="D200" s="102">
        <v>60663</v>
      </c>
      <c r="E200" s="275" t="s">
        <v>105</v>
      </c>
      <c r="F200" s="275"/>
      <c r="G200" s="275"/>
      <c r="H200" s="262" t="s">
        <v>134</v>
      </c>
      <c r="I200" s="262"/>
      <c r="J200" s="262"/>
      <c r="K200" s="262"/>
      <c r="L200" s="262"/>
      <c r="M200" s="262"/>
      <c r="N200" s="262"/>
      <c r="O200" s="103">
        <v>370</v>
      </c>
      <c r="P200" s="67" t="s">
        <v>35</v>
      </c>
      <c r="Q200" s="161"/>
      <c r="R200" s="68" t="s">
        <v>40</v>
      </c>
      <c r="S200" s="165">
        <f t="shared" si="6"/>
        <v>0</v>
      </c>
      <c r="T200" s="166"/>
      <c r="U200" s="167"/>
      <c r="V200" s="196" t="s">
        <v>35</v>
      </c>
      <c r="W200" s="196"/>
    </row>
    <row r="201" spans="2:26" ht="32.25" customHeight="1" x14ac:dyDescent="0.15">
      <c r="D201" s="102">
        <v>60664</v>
      </c>
      <c r="E201" s="275" t="s">
        <v>106</v>
      </c>
      <c r="F201" s="275"/>
      <c r="G201" s="275"/>
      <c r="H201" s="262" t="s">
        <v>135</v>
      </c>
      <c r="I201" s="262"/>
      <c r="J201" s="262"/>
      <c r="K201" s="262"/>
      <c r="L201" s="262"/>
      <c r="M201" s="262"/>
      <c r="N201" s="262"/>
      <c r="O201" s="103">
        <v>320</v>
      </c>
      <c r="P201" s="67" t="s">
        <v>35</v>
      </c>
      <c r="Q201" s="161"/>
      <c r="R201" s="68" t="s">
        <v>40</v>
      </c>
      <c r="S201" s="165">
        <f t="shared" si="6"/>
        <v>0</v>
      </c>
      <c r="T201" s="166"/>
      <c r="U201" s="167"/>
      <c r="V201" s="196" t="s">
        <v>35</v>
      </c>
      <c r="W201" s="196"/>
    </row>
    <row r="202" spans="2:26" ht="32.25" customHeight="1" x14ac:dyDescent="0.15">
      <c r="D202" s="102">
        <v>60665</v>
      </c>
      <c r="E202" s="275" t="s">
        <v>107</v>
      </c>
      <c r="F202" s="275"/>
      <c r="G202" s="275"/>
      <c r="H202" s="262" t="s">
        <v>136</v>
      </c>
      <c r="I202" s="262"/>
      <c r="J202" s="262"/>
      <c r="K202" s="262"/>
      <c r="L202" s="262"/>
      <c r="M202" s="262"/>
      <c r="N202" s="262"/>
      <c r="O202" s="103">
        <v>210</v>
      </c>
      <c r="P202" s="67" t="s">
        <v>35</v>
      </c>
      <c r="Q202" s="161"/>
      <c r="R202" s="68" t="s">
        <v>40</v>
      </c>
      <c r="S202" s="165">
        <f t="shared" si="6"/>
        <v>0</v>
      </c>
      <c r="T202" s="166"/>
      <c r="U202" s="167"/>
      <c r="V202" s="196" t="s">
        <v>35</v>
      </c>
      <c r="W202" s="196"/>
    </row>
    <row r="203" spans="2:26" ht="15" thickBot="1" x14ac:dyDescent="0.2">
      <c r="T203" s="5" t="s">
        <v>144</v>
      </c>
    </row>
    <row r="204" spans="2:26" ht="14.25" x14ac:dyDescent="0.15">
      <c r="S204" s="5"/>
      <c r="T204" s="200" t="s">
        <v>48</v>
      </c>
      <c r="U204" s="208"/>
      <c r="V204" s="210">
        <f>SUM(S183+S184+S185+S186+S187+S188+S189+S190+S192+S193+S194+S195+S196+S197+S198+S199+S200+S201+S202)</f>
        <v>0</v>
      </c>
      <c r="W204" s="211"/>
      <c r="X204" s="211"/>
      <c r="Y204" s="212"/>
    </row>
    <row r="205" spans="2:26" ht="15" thickBot="1" x14ac:dyDescent="0.2">
      <c r="S205" s="5"/>
      <c r="T205" s="203"/>
      <c r="U205" s="209"/>
      <c r="V205" s="213"/>
      <c r="W205" s="214"/>
      <c r="X205" s="214"/>
      <c r="Y205" s="215"/>
    </row>
    <row r="206" spans="2:26" ht="14.25" x14ac:dyDescent="0.15">
      <c r="B206" s="246" t="s">
        <v>25</v>
      </c>
      <c r="C206" s="246"/>
      <c r="D206" s="246"/>
      <c r="E206" s="246"/>
      <c r="F206" s="246"/>
      <c r="G206" s="246"/>
      <c r="H206" s="246"/>
      <c r="I206" s="246"/>
      <c r="J206" s="246"/>
      <c r="K206" s="246"/>
      <c r="L206" s="246"/>
      <c r="M206" s="246"/>
      <c r="N206" s="246"/>
      <c r="O206" s="246"/>
      <c r="P206" s="246"/>
      <c r="Q206" s="246"/>
      <c r="R206" s="246"/>
      <c r="S206" s="246"/>
      <c r="T206" s="246"/>
      <c r="U206" s="246"/>
      <c r="V206" s="246"/>
      <c r="W206" s="246"/>
      <c r="X206" s="246"/>
      <c r="Y206" s="246"/>
      <c r="Z206" s="246"/>
    </row>
  </sheetData>
  <mergeCells count="384">
    <mergeCell ref="T204:U205"/>
    <mergeCell ref="V204:Y205"/>
    <mergeCell ref="V201:W201"/>
    <mergeCell ref="V202:W202"/>
    <mergeCell ref="V183:W183"/>
    <mergeCell ref="V184:W184"/>
    <mergeCell ref="V185:W185"/>
    <mergeCell ref="V186:W186"/>
    <mergeCell ref="V187:W187"/>
    <mergeCell ref="V188:W188"/>
    <mergeCell ref="V189:W189"/>
    <mergeCell ref="S195:U195"/>
    <mergeCell ref="S196:U196"/>
    <mergeCell ref="S197:U197"/>
    <mergeCell ref="S198:U198"/>
    <mergeCell ref="S199:U199"/>
    <mergeCell ref="S200:U200"/>
    <mergeCell ref="S201:U201"/>
    <mergeCell ref="S202:U202"/>
    <mergeCell ref="S183:U183"/>
    <mergeCell ref="S184:U184"/>
    <mergeCell ref="S185:U185"/>
    <mergeCell ref="S186:U186"/>
    <mergeCell ref="S187:U187"/>
    <mergeCell ref="V194:W194"/>
    <mergeCell ref="V195:W195"/>
    <mergeCell ref="V196:W196"/>
    <mergeCell ref="V197:W197"/>
    <mergeCell ref="V198:W198"/>
    <mergeCell ref="V199:W199"/>
    <mergeCell ref="V200:W200"/>
    <mergeCell ref="V190:W190"/>
    <mergeCell ref="V192:W192"/>
    <mergeCell ref="V193:W193"/>
    <mergeCell ref="V11:Z11"/>
    <mergeCell ref="Z12:Z13"/>
    <mergeCell ref="V12:Y13"/>
    <mergeCell ref="G70:N70"/>
    <mergeCell ref="D71:G71"/>
    <mergeCell ref="H71:N71"/>
    <mergeCell ref="D11:F11"/>
    <mergeCell ref="D13:F13"/>
    <mergeCell ref="D14:F14"/>
    <mergeCell ref="D15:F16"/>
    <mergeCell ref="D68:F68"/>
    <mergeCell ref="D69:F69"/>
    <mergeCell ref="D20:D28"/>
    <mergeCell ref="G11:N11"/>
    <mergeCell ref="G13:N13"/>
    <mergeCell ref="O13:T13"/>
    <mergeCell ref="G14:N14"/>
    <mergeCell ref="O12:T12"/>
    <mergeCell ref="D12:G12"/>
    <mergeCell ref="H12:N12"/>
    <mergeCell ref="D72:F72"/>
    <mergeCell ref="G66:N66"/>
    <mergeCell ref="O66:T66"/>
    <mergeCell ref="D40:H40"/>
    <mergeCell ref="O65:T65"/>
    <mergeCell ref="A60:X60"/>
    <mergeCell ref="A58:X58"/>
    <mergeCell ref="D43:F50"/>
    <mergeCell ref="D65:F65"/>
    <mergeCell ref="D66:F66"/>
    <mergeCell ref="D67:F67"/>
    <mergeCell ref="J40:N40"/>
    <mergeCell ref="D70:F70"/>
    <mergeCell ref="A57:W57"/>
    <mergeCell ref="D6:F6"/>
    <mergeCell ref="D7:F7"/>
    <mergeCell ref="D8:F8"/>
    <mergeCell ref="D9:F9"/>
    <mergeCell ref="D10:F10"/>
    <mergeCell ref="O6:T6"/>
    <mergeCell ref="G7:N7"/>
    <mergeCell ref="O7:T7"/>
    <mergeCell ref="G8:N8"/>
    <mergeCell ref="O8:T8"/>
    <mergeCell ref="G9:N9"/>
    <mergeCell ref="O9:T9"/>
    <mergeCell ref="G10:N10"/>
    <mergeCell ref="O10:T10"/>
    <mergeCell ref="D118:F118"/>
    <mergeCell ref="O118:T118"/>
    <mergeCell ref="D119:F119"/>
    <mergeCell ref="G119:N119"/>
    <mergeCell ref="D101:H101"/>
    <mergeCell ref="D102:H102"/>
    <mergeCell ref="D103:H103"/>
    <mergeCell ref="D100:H100"/>
    <mergeCell ref="D89:H89"/>
    <mergeCell ref="D90:H90"/>
    <mergeCell ref="D94:H94"/>
    <mergeCell ref="D95:H95"/>
    <mergeCell ref="S89:T90"/>
    <mergeCell ref="S94:T95"/>
    <mergeCell ref="S100:T101"/>
    <mergeCell ref="S107:T108"/>
    <mergeCell ref="M100:O100"/>
    <mergeCell ref="M101:O101"/>
    <mergeCell ref="M102:O102"/>
    <mergeCell ref="M103:O103"/>
    <mergeCell ref="M107:O107"/>
    <mergeCell ref="M108:O108"/>
    <mergeCell ref="O119:T119"/>
    <mergeCell ref="M90:O90"/>
    <mergeCell ref="D73:F73"/>
    <mergeCell ref="A112:X112"/>
    <mergeCell ref="D96:H96"/>
    <mergeCell ref="G67:N67"/>
    <mergeCell ref="O67:T67"/>
    <mergeCell ref="G68:N68"/>
    <mergeCell ref="O68:T68"/>
    <mergeCell ref="G69:N69"/>
    <mergeCell ref="O69:T69"/>
    <mergeCell ref="G72:N72"/>
    <mergeCell ref="G73:N73"/>
    <mergeCell ref="O71:T71"/>
    <mergeCell ref="O72:T72"/>
    <mergeCell ref="D74:F75"/>
    <mergeCell ref="T75:W76"/>
    <mergeCell ref="M95:O95"/>
    <mergeCell ref="M96:O96"/>
    <mergeCell ref="M86:O86"/>
    <mergeCell ref="D82:H82"/>
    <mergeCell ref="D83:H83"/>
    <mergeCell ref="D84:H84"/>
    <mergeCell ref="D85:H85"/>
    <mergeCell ref="D86:H86"/>
    <mergeCell ref="M89:O89"/>
    <mergeCell ref="D120:F120"/>
    <mergeCell ref="G120:N120"/>
    <mergeCell ref="O120:T120"/>
    <mergeCell ref="D121:F121"/>
    <mergeCell ref="G121:N121"/>
    <mergeCell ref="O121:T121"/>
    <mergeCell ref="D122:F122"/>
    <mergeCell ref="G122:N122"/>
    <mergeCell ref="O122:T122"/>
    <mergeCell ref="L141:M141"/>
    <mergeCell ref="O141:Q141"/>
    <mergeCell ref="D126:F126"/>
    <mergeCell ref="G126:N126"/>
    <mergeCell ref="D127:F128"/>
    <mergeCell ref="V122:Z122"/>
    <mergeCell ref="D123:F123"/>
    <mergeCell ref="G123:N123"/>
    <mergeCell ref="V123:Z123"/>
    <mergeCell ref="D124:G124"/>
    <mergeCell ref="H124:N124"/>
    <mergeCell ref="O124:T124"/>
    <mergeCell ref="V124:Y125"/>
    <mergeCell ref="Z124:Z125"/>
    <mergeCell ref="D125:F125"/>
    <mergeCell ref="G125:N125"/>
    <mergeCell ref="O125:T125"/>
    <mergeCell ref="D131:G156"/>
    <mergeCell ref="H142:J142"/>
    <mergeCell ref="H141:J141"/>
    <mergeCell ref="H140:J140"/>
    <mergeCell ref="H139:J139"/>
    <mergeCell ref="H138:J138"/>
    <mergeCell ref="H137:J137"/>
    <mergeCell ref="L146:M146"/>
    <mergeCell ref="L147:M147"/>
    <mergeCell ref="O145:Q145"/>
    <mergeCell ref="O146:Q146"/>
    <mergeCell ref="O147:Q147"/>
    <mergeCell ref="L142:M142"/>
    <mergeCell ref="L143:M143"/>
    <mergeCell ref="L144:M144"/>
    <mergeCell ref="O142:Q142"/>
    <mergeCell ref="O143:Q143"/>
    <mergeCell ref="O144:Q144"/>
    <mergeCell ref="H136:J136"/>
    <mergeCell ref="H135:J135"/>
    <mergeCell ref="H134:J134"/>
    <mergeCell ref="H133:J133"/>
    <mergeCell ref="H132:J132"/>
    <mergeCell ref="E202:G202"/>
    <mergeCell ref="E201:G201"/>
    <mergeCell ref="D177:H177"/>
    <mergeCell ref="D178:H178"/>
    <mergeCell ref="D179:H179"/>
    <mergeCell ref="E200:G200"/>
    <mergeCell ref="E199:G199"/>
    <mergeCell ref="E198:G198"/>
    <mergeCell ref="E197:G197"/>
    <mergeCell ref="E196:G196"/>
    <mergeCell ref="E195:G195"/>
    <mergeCell ref="E194:G194"/>
    <mergeCell ref="E193:G193"/>
    <mergeCell ref="E190:G190"/>
    <mergeCell ref="E192:G192"/>
    <mergeCell ref="E182:G182"/>
    <mergeCell ref="E183:G183"/>
    <mergeCell ref="H195:N195"/>
    <mergeCell ref="H196:N196"/>
    <mergeCell ref="H190:N190"/>
    <mergeCell ref="H192:N192"/>
    <mergeCell ref="D191:T191"/>
    <mergeCell ref="A158:Z158"/>
    <mergeCell ref="E189:G189"/>
    <mergeCell ref="E188:G188"/>
    <mergeCell ref="E187:G187"/>
    <mergeCell ref="E186:G186"/>
    <mergeCell ref="E185:G185"/>
    <mergeCell ref="E184:G184"/>
    <mergeCell ref="V182:W182"/>
    <mergeCell ref="S194:U194"/>
    <mergeCell ref="S188:U188"/>
    <mergeCell ref="S189:U189"/>
    <mergeCell ref="S190:U190"/>
    <mergeCell ref="S192:U192"/>
    <mergeCell ref="O182:P182"/>
    <mergeCell ref="Q182:R182"/>
    <mergeCell ref="S182:U182"/>
    <mergeCell ref="S193:U193"/>
    <mergeCell ref="D164:F164"/>
    <mergeCell ref="G168:N168"/>
    <mergeCell ref="D172:F172"/>
    <mergeCell ref="G172:N172"/>
    <mergeCell ref="D173:F174"/>
    <mergeCell ref="H186:N186"/>
    <mergeCell ref="H187:N187"/>
    <mergeCell ref="H188:N188"/>
    <mergeCell ref="H189:N189"/>
    <mergeCell ref="H183:N183"/>
    <mergeCell ref="H184:N184"/>
    <mergeCell ref="H185:N185"/>
    <mergeCell ref="D165:F165"/>
    <mergeCell ref="G165:N165"/>
    <mergeCell ref="O165:T165"/>
    <mergeCell ref="D166:F166"/>
    <mergeCell ref="G166:N166"/>
    <mergeCell ref="O166:T166"/>
    <mergeCell ref="D167:F167"/>
    <mergeCell ref="G167:N167"/>
    <mergeCell ref="O167:T167"/>
    <mergeCell ref="B206:Z206"/>
    <mergeCell ref="H182:N182"/>
    <mergeCell ref="O168:T168"/>
    <mergeCell ref="V168:Z168"/>
    <mergeCell ref="D169:F169"/>
    <mergeCell ref="G169:N169"/>
    <mergeCell ref="V169:Z169"/>
    <mergeCell ref="D170:G170"/>
    <mergeCell ref="H170:N170"/>
    <mergeCell ref="O170:T170"/>
    <mergeCell ref="V170:Y171"/>
    <mergeCell ref="Z170:Z171"/>
    <mergeCell ref="D171:F171"/>
    <mergeCell ref="G171:N171"/>
    <mergeCell ref="O171:T171"/>
    <mergeCell ref="H193:N193"/>
    <mergeCell ref="H194:N194"/>
    <mergeCell ref="H197:N197"/>
    <mergeCell ref="H198:N198"/>
    <mergeCell ref="H199:N199"/>
    <mergeCell ref="H200:N200"/>
    <mergeCell ref="H201:N201"/>
    <mergeCell ref="H202:N202"/>
    <mergeCell ref="D168:F168"/>
    <mergeCell ref="T178:U179"/>
    <mergeCell ref="V178:Y179"/>
    <mergeCell ref="D31:F32"/>
    <mergeCell ref="D33:F34"/>
    <mergeCell ref="R31:T31"/>
    <mergeCell ref="R33:T33"/>
    <mergeCell ref="G31:L31"/>
    <mergeCell ref="G33:L33"/>
    <mergeCell ref="G32:T32"/>
    <mergeCell ref="G37:L37"/>
    <mergeCell ref="R37:T37"/>
    <mergeCell ref="G38:T38"/>
    <mergeCell ref="D51:F54"/>
    <mergeCell ref="U33:V34"/>
    <mergeCell ref="W33:Y34"/>
    <mergeCell ref="U37:V38"/>
    <mergeCell ref="W37:Y38"/>
    <mergeCell ref="U89:X90"/>
    <mergeCell ref="U94:X95"/>
    <mergeCell ref="U100:X101"/>
    <mergeCell ref="U107:X108"/>
    <mergeCell ref="S81:T82"/>
    <mergeCell ref="U81:X82"/>
    <mergeCell ref="O164:T164"/>
    <mergeCell ref="H156:J156"/>
    <mergeCell ref="H155:J155"/>
    <mergeCell ref="H154:J154"/>
    <mergeCell ref="H153:J153"/>
    <mergeCell ref="H152:J152"/>
    <mergeCell ref="Z33:Z34"/>
    <mergeCell ref="Z37:Z38"/>
    <mergeCell ref="Z27:Z28"/>
    <mergeCell ref="U27:V28"/>
    <mergeCell ref="W27:Y28"/>
    <mergeCell ref="P55:U56"/>
    <mergeCell ref="V55:Y56"/>
    <mergeCell ref="Z55:Z56"/>
    <mergeCell ref="H131:J131"/>
    <mergeCell ref="L131:M131"/>
    <mergeCell ref="O131:Q131"/>
    <mergeCell ref="R131:S131"/>
    <mergeCell ref="M109:O109"/>
    <mergeCell ref="M110:O110"/>
    <mergeCell ref="Q75:S76"/>
    <mergeCell ref="M82:O82"/>
    <mergeCell ref="M83:O83"/>
    <mergeCell ref="M84:O84"/>
    <mergeCell ref="M94:O94"/>
    <mergeCell ref="M85:O85"/>
    <mergeCell ref="H151:J151"/>
    <mergeCell ref="H150:J150"/>
    <mergeCell ref="H149:J149"/>
    <mergeCell ref="H148:J148"/>
    <mergeCell ref="H147:J147"/>
    <mergeCell ref="H146:J146"/>
    <mergeCell ref="H145:J145"/>
    <mergeCell ref="H144:J144"/>
    <mergeCell ref="H143:J143"/>
    <mergeCell ref="L132:M132"/>
    <mergeCell ref="L133:M133"/>
    <mergeCell ref="L134:M134"/>
    <mergeCell ref="L135:M135"/>
    <mergeCell ref="L136:M136"/>
    <mergeCell ref="L137:M137"/>
    <mergeCell ref="L138:M138"/>
    <mergeCell ref="L139:M139"/>
    <mergeCell ref="L140:M140"/>
    <mergeCell ref="L148:M148"/>
    <mergeCell ref="L149:M149"/>
    <mergeCell ref="L150:M150"/>
    <mergeCell ref="L151:M151"/>
    <mergeCell ref="D107:H107"/>
    <mergeCell ref="L152:M152"/>
    <mergeCell ref="L153:M153"/>
    <mergeCell ref="L154:M154"/>
    <mergeCell ref="L155:M155"/>
    <mergeCell ref="L156:M156"/>
    <mergeCell ref="O132:Q132"/>
    <mergeCell ref="O133:Q133"/>
    <mergeCell ref="O134:Q134"/>
    <mergeCell ref="O135:Q135"/>
    <mergeCell ref="O136:Q136"/>
    <mergeCell ref="O137:Q137"/>
    <mergeCell ref="O138:Q138"/>
    <mergeCell ref="O139:Q139"/>
    <mergeCell ref="O140:Q140"/>
    <mergeCell ref="O148:Q148"/>
    <mergeCell ref="O149:Q149"/>
    <mergeCell ref="O150:Q150"/>
    <mergeCell ref="O151:Q151"/>
    <mergeCell ref="O152:Q152"/>
    <mergeCell ref="O153:Q153"/>
    <mergeCell ref="O154:Q154"/>
    <mergeCell ref="O155:Q155"/>
    <mergeCell ref="O156:Q156"/>
    <mergeCell ref="L145:M145"/>
    <mergeCell ref="R132:S132"/>
    <mergeCell ref="R133:S133"/>
    <mergeCell ref="R134:S134"/>
    <mergeCell ref="R135:S135"/>
    <mergeCell ref="R136:S136"/>
    <mergeCell ref="R137:S137"/>
    <mergeCell ref="R138:S138"/>
    <mergeCell ref="R139:S139"/>
    <mergeCell ref="R140:S140"/>
    <mergeCell ref="R150:S150"/>
    <mergeCell ref="R151:S151"/>
    <mergeCell ref="R152:S152"/>
    <mergeCell ref="R153:S153"/>
    <mergeCell ref="R154:S154"/>
    <mergeCell ref="R155:S155"/>
    <mergeCell ref="R156:S156"/>
    <mergeCell ref="R141:S141"/>
    <mergeCell ref="R142:S142"/>
    <mergeCell ref="R143:S143"/>
    <mergeCell ref="R144:S144"/>
    <mergeCell ref="R145:S145"/>
    <mergeCell ref="R146:S146"/>
    <mergeCell ref="R147:S147"/>
    <mergeCell ref="R148:S148"/>
    <mergeCell ref="R149:S149"/>
  </mergeCells>
  <phoneticPr fontId="9"/>
  <pageMargins left="0.51181102362204722" right="0" top="0.55118110236220474" bottom="0.35433070866141736" header="0" footer="0"/>
  <pageSetup paperSize="9" scale="68" orientation="portrait" r:id="rId1"/>
  <headerFooter alignWithMargins="0"/>
  <rowBreaks count="3" manualBreakCount="3">
    <brk id="58" max="16383" man="1"/>
    <brk id="113" min="4" max="25" man="1"/>
    <brk id="159" min="4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zoomScale="75" zoomScaleNormal="75" workbookViewId="0">
      <selection activeCell="P23" sqref="P23"/>
    </sheetView>
  </sheetViews>
  <sheetFormatPr defaultRowHeight="13.5" x14ac:dyDescent="0.15"/>
  <sheetData/>
  <phoneticPr fontId="2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郵便関係 10%  庁内用</vt:lpstr>
      <vt:lpstr>見本</vt:lpstr>
      <vt:lpstr>'郵便関係 10%  庁内用'!Print_Area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SOUMU2</dc:creator>
  <cp:lastModifiedBy>晴司 山口</cp:lastModifiedBy>
  <cp:lastPrinted>2026-09-30T05:59:23Z</cp:lastPrinted>
  <dcterms:created xsi:type="dcterms:W3CDTF">2016-02-11T23:16:59Z</dcterms:created>
  <dcterms:modified xsi:type="dcterms:W3CDTF">2026-09-30T06:02:39Z</dcterms:modified>
</cp:coreProperties>
</file>