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ＨP更新\"/>
    </mc:Choice>
  </mc:AlternateContent>
  <xr:revisionPtr revIDLastSave="0" documentId="8_{3923A5E2-80CF-4ED1-B43B-F303164BC957}" xr6:coauthVersionLast="47" xr6:coauthVersionMax="47" xr10:uidLastSave="{00000000-0000-0000-0000-000000000000}"/>
  <bookViews>
    <workbookView xWindow="780" yWindow="780" windowWidth="21450" windowHeight="13800" xr2:uid="{00000000-000D-0000-FFFF-FFFF00000000}"/>
  </bookViews>
  <sheets>
    <sheet name="郵便関係 10% 出先用 " sheetId="16" r:id="rId1"/>
    <sheet name="Sheet2" sheetId="5" r:id="rId2"/>
  </sheets>
  <definedNames>
    <definedName name="_xlnm.Print_Area" localSheetId="0">'郵便関係 10% 出先用 '!$A$1:$Z$164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1" i="16" l="1"/>
  <c r="M160" i="16"/>
  <c r="M159" i="16"/>
  <c r="M158" i="16"/>
  <c r="M157" i="16"/>
  <c r="M156" i="16"/>
  <c r="M155" i="16"/>
  <c r="M154" i="16"/>
  <c r="M153" i="16"/>
  <c r="M152" i="16"/>
  <c r="M151" i="16"/>
  <c r="M150" i="16"/>
  <c r="M149" i="16"/>
  <c r="M148" i="16"/>
  <c r="M147" i="16"/>
  <c r="M146" i="16"/>
  <c r="M145" i="16"/>
  <c r="M144" i="16"/>
  <c r="M143" i="16"/>
  <c r="M142" i="16"/>
  <c r="M141" i="16"/>
  <c r="M140" i="16"/>
  <c r="M139" i="16"/>
  <c r="M138" i="16"/>
  <c r="M137" i="16"/>
  <c r="Q109" i="16"/>
  <c r="Q103" i="16"/>
  <c r="Q97" i="16"/>
  <c r="Q92" i="16"/>
  <c r="Q88" i="16"/>
  <c r="T55" i="16"/>
  <c r="T44" i="16"/>
  <c r="T40" i="16"/>
  <c r="S39" i="16" s="1"/>
  <c r="T36" i="16"/>
  <c r="T34" i="16"/>
  <c r="S33" i="16" s="1"/>
  <c r="O31" i="16"/>
  <c r="O30" i="16"/>
  <c r="O29" i="16"/>
  <c r="O28" i="16"/>
  <c r="S24" i="16"/>
  <c r="V129" i="16" l="1"/>
  <c r="S28" i="16"/>
  <c r="Q113" i="16"/>
  <c r="J43" i="16"/>
  <c r="V13" i="16" s="1"/>
</calcChain>
</file>

<file path=xl/sharedStrings.xml><?xml version="1.0" encoding="utf-8"?>
<sst xmlns="http://schemas.openxmlformats.org/spreadsheetml/2006/main" count="470" uniqueCount="124">
  <si>
    <t>税込</t>
    <rPh sb="0" eb="2">
      <t>ゼイコミ</t>
    </rPh>
    <phoneticPr fontId="2"/>
  </si>
  <si>
    <t>品名</t>
    <rPh sb="0" eb="2">
      <t>ヒンメイ</t>
    </rPh>
    <phoneticPr fontId="2"/>
  </si>
  <si>
    <t>収入印紙</t>
    <rPh sb="0" eb="2">
      <t>シュウニュウ</t>
    </rPh>
    <rPh sb="2" eb="4">
      <t>インシ</t>
    </rPh>
    <phoneticPr fontId="2"/>
  </si>
  <si>
    <t>切　手</t>
    <rPh sb="0" eb="1">
      <t>キリ</t>
    </rPh>
    <rPh sb="2" eb="3">
      <t>テ</t>
    </rPh>
    <phoneticPr fontId="2"/>
  </si>
  <si>
    <t>枚</t>
    <rPh sb="0" eb="1">
      <t>マイ</t>
    </rPh>
    <phoneticPr fontId="2"/>
  </si>
  <si>
    <t>数量</t>
    <rPh sb="0" eb="2">
      <t>スウリョウ</t>
    </rPh>
    <phoneticPr fontId="2"/>
  </si>
  <si>
    <t>お手元までお届け、受領印</t>
    <rPh sb="1" eb="3">
      <t>テモト</t>
    </rPh>
    <rPh sb="6" eb="7">
      <t>トド</t>
    </rPh>
    <rPh sb="9" eb="11">
      <t>ジュリョウ</t>
    </rPh>
    <rPh sb="11" eb="12">
      <t>イン</t>
    </rPh>
    <phoneticPr fontId="2"/>
  </si>
  <si>
    <t>郵便受けまでお届け、受領印なし</t>
    <rPh sb="0" eb="3">
      <t>ユウビンウ</t>
    </rPh>
    <rPh sb="7" eb="8">
      <t>トド</t>
    </rPh>
    <rPh sb="10" eb="11">
      <t>ウ</t>
    </rPh>
    <phoneticPr fontId="2"/>
  </si>
  <si>
    <t>１．切手の申込み</t>
    <rPh sb="2" eb="4">
      <t>キッテ</t>
    </rPh>
    <rPh sb="5" eb="7">
      <t>モウシコ</t>
    </rPh>
    <phoneticPr fontId="2"/>
  </si>
  <si>
    <t>１）普通切手</t>
    <rPh sb="2" eb="4">
      <t>フツウ</t>
    </rPh>
    <rPh sb="4" eb="6">
      <t>キッテ</t>
    </rPh>
    <phoneticPr fontId="2"/>
  </si>
  <si>
    <t>２．はがきの申込み</t>
    <rPh sb="6" eb="8">
      <t>モウシコ</t>
    </rPh>
    <phoneticPr fontId="2"/>
  </si>
  <si>
    <t>大きさ25ｃｍ×17ｃｍ（A5ファイルサイズ）・厚さ２ｃｍ・重量１ｋｇまで</t>
    <rPh sb="0" eb="1">
      <t>オオ</t>
    </rPh>
    <rPh sb="24" eb="25">
      <t>アツ</t>
    </rPh>
    <rPh sb="30" eb="32">
      <t>ジュウリョウ</t>
    </rPh>
    <phoneticPr fontId="2"/>
  </si>
  <si>
    <t>種類</t>
    <rPh sb="0" eb="2">
      <t>シュルイ</t>
    </rPh>
    <phoneticPr fontId="2"/>
  </si>
  <si>
    <t>大きさ34ｃｍ×24.8ｃｍ（A4ファイルサイズ）・重量4ｋｇ以内（日本全国一律料金）</t>
    <rPh sb="0" eb="1">
      <t>オオ</t>
    </rPh>
    <rPh sb="26" eb="28">
      <t>ジュウリョウ</t>
    </rPh>
    <rPh sb="31" eb="33">
      <t>イナイ</t>
    </rPh>
    <rPh sb="34" eb="36">
      <t>ニホン</t>
    </rPh>
    <rPh sb="36" eb="38">
      <t>ゼンコク</t>
    </rPh>
    <rPh sb="38" eb="40">
      <t>イチリツ</t>
    </rPh>
    <rPh sb="40" eb="42">
      <t>リョウキン</t>
    </rPh>
    <phoneticPr fontId="2"/>
  </si>
  <si>
    <t>大きさ34ｃｍ×24.8ｃｍ（A4ファイルサイズ）・厚さ3ｃｍ以内・重量4ｋｇ以内（日本全国一律料金）</t>
    <rPh sb="0" eb="1">
      <t>オオ</t>
    </rPh>
    <rPh sb="26" eb="27">
      <t>アツ</t>
    </rPh>
    <rPh sb="31" eb="33">
      <t>イナイ</t>
    </rPh>
    <rPh sb="34" eb="36">
      <t>ジュウリョウ</t>
    </rPh>
    <rPh sb="39" eb="41">
      <t>イナイ</t>
    </rPh>
    <rPh sb="42" eb="44">
      <t>ニホン</t>
    </rPh>
    <rPh sb="44" eb="46">
      <t>ゼンコク</t>
    </rPh>
    <rPh sb="46" eb="48">
      <t>イチリツ</t>
    </rPh>
    <rPh sb="48" eb="50">
      <t>リョウキン</t>
    </rPh>
    <phoneticPr fontId="2"/>
  </si>
  <si>
    <t>小</t>
    <rPh sb="0" eb="1">
      <t>ショウ</t>
    </rPh>
    <phoneticPr fontId="2"/>
  </si>
  <si>
    <t>大</t>
    <rPh sb="0" eb="1">
      <t>ダイ</t>
    </rPh>
    <phoneticPr fontId="2"/>
  </si>
  <si>
    <t>特大</t>
    <rPh sb="0" eb="2">
      <t>トクダイ</t>
    </rPh>
    <phoneticPr fontId="2"/>
  </si>
  <si>
    <t>料金</t>
    <rPh sb="0" eb="2">
      <t>リョウキン</t>
    </rPh>
    <phoneticPr fontId="2"/>
  </si>
  <si>
    <t>種類/サイズ</t>
    <rPh sb="0" eb="2">
      <t>シュルイ</t>
    </rPh>
    <phoneticPr fontId="2"/>
  </si>
  <si>
    <t>中</t>
    <rPh sb="0" eb="1">
      <t>ナカ</t>
    </rPh>
    <phoneticPr fontId="2"/>
  </si>
  <si>
    <t>サイズ</t>
    <phoneticPr fontId="2"/>
  </si>
  <si>
    <t>箱タイプ</t>
    <rPh sb="0" eb="1">
      <t>ハコ</t>
    </rPh>
    <phoneticPr fontId="2"/>
  </si>
  <si>
    <t>袋タイプ</t>
    <rPh sb="0" eb="1">
      <t>フクロ</t>
    </rPh>
    <phoneticPr fontId="2"/>
  </si>
  <si>
    <t>箱タイプ（三角）</t>
    <rPh sb="0" eb="1">
      <t>ハコ</t>
    </rPh>
    <rPh sb="5" eb="7">
      <t>サンカク</t>
    </rPh>
    <phoneticPr fontId="2"/>
  </si>
  <si>
    <t>三角</t>
    <rPh sb="0" eb="2">
      <t>サンカク</t>
    </rPh>
    <phoneticPr fontId="2"/>
  </si>
  <si>
    <t>１）通常はがき</t>
    <rPh sb="2" eb="4">
      <t>ツウジョウ</t>
    </rPh>
    <phoneticPr fontId="2"/>
  </si>
  <si>
    <t>カモメールインクジェツトハガキ（無地）</t>
    <rPh sb="16" eb="18">
      <t>ムジ</t>
    </rPh>
    <phoneticPr fontId="2"/>
  </si>
  <si>
    <t>カモメールインクジェツトハガキ（絵柄）</t>
    <rPh sb="16" eb="18">
      <t>エガラ</t>
    </rPh>
    <phoneticPr fontId="2"/>
  </si>
  <si>
    <t>年賀ハガキ（無地）</t>
    <rPh sb="0" eb="2">
      <t>ネンガ</t>
    </rPh>
    <rPh sb="6" eb="8">
      <t>ムジ</t>
    </rPh>
    <phoneticPr fontId="2"/>
  </si>
  <si>
    <t>カモメールハガキ（無地）</t>
    <rPh sb="9" eb="11">
      <t>ムジ</t>
    </rPh>
    <phoneticPr fontId="2"/>
  </si>
  <si>
    <t>年賀インクジェットハガキ（無地）</t>
    <rPh sb="0" eb="2">
      <t>ネンガ</t>
    </rPh>
    <rPh sb="13" eb="15">
      <t>ムジ</t>
    </rPh>
    <phoneticPr fontId="2"/>
  </si>
  <si>
    <t>年賀インクジェットハガキ（写真用）</t>
    <rPh sb="0" eb="2">
      <t>ネンガ</t>
    </rPh>
    <rPh sb="13" eb="16">
      <t>シャシンヨウ</t>
    </rPh>
    <phoneticPr fontId="2"/>
  </si>
  <si>
    <t>１）弔事用の普通切手</t>
    <rPh sb="6" eb="8">
      <t>フツウ</t>
    </rPh>
    <rPh sb="8" eb="10">
      <t>キッテ</t>
    </rPh>
    <phoneticPr fontId="2"/>
  </si>
  <si>
    <t>２）慶弔用の普通切手</t>
    <rPh sb="2" eb="5">
      <t>ケイチョウヨウ</t>
    </rPh>
    <rPh sb="6" eb="8">
      <t>フツウ</t>
    </rPh>
    <rPh sb="8" eb="10">
      <t>キッテ</t>
    </rPh>
    <phoneticPr fontId="2"/>
  </si>
  <si>
    <t>所属名</t>
    <rPh sb="0" eb="3">
      <t>ショゾクメイ</t>
    </rPh>
    <phoneticPr fontId="2"/>
  </si>
  <si>
    <t>所属コード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</si>
  <si>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</si>
  <si>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</si>
  <si>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香川県庁消費生活協同組合</t>
    <rPh sb="0" eb="2">
      <t>カガワ</t>
    </rPh>
    <rPh sb="2" eb="4">
      <t>ケンチョウ</t>
    </rPh>
    <rPh sb="4" eb="6">
      <t>ショウヒ</t>
    </rPh>
    <rPh sb="6" eb="8">
      <t>セイカツ</t>
    </rPh>
    <rPh sb="8" eb="10">
      <t>キョウドウ</t>
    </rPh>
    <rPh sb="10" eb="12">
      <t>クミアイ</t>
    </rPh>
    <phoneticPr fontId="2"/>
  </si>
  <si>
    <t>申込日</t>
    <rPh sb="0" eb="2">
      <t>モウシコミ</t>
    </rPh>
    <rPh sb="2" eb="3">
      <t>ビ</t>
    </rPh>
    <phoneticPr fontId="2"/>
  </si>
  <si>
    <t>FAX（087）837-9490</t>
    <phoneticPr fontId="2"/>
  </si>
  <si>
    <t>購入方法を○で囲む</t>
    <rPh sb="0" eb="2">
      <t>コウニュウ</t>
    </rPh>
    <rPh sb="2" eb="4">
      <t>ホウホウ</t>
    </rPh>
    <rPh sb="7" eb="8">
      <t>カコ</t>
    </rPh>
    <phoneticPr fontId="2"/>
  </si>
  <si>
    <t>個人　・　団体</t>
    <rPh sb="0" eb="2">
      <t>コジン</t>
    </rPh>
    <rPh sb="5" eb="7">
      <t>ダンタイ</t>
    </rPh>
    <phoneticPr fontId="2"/>
  </si>
  <si>
    <t>組合員名</t>
    <rPh sb="0" eb="3">
      <t>クミアイイン</t>
    </rPh>
    <rPh sb="3" eb="4">
      <t>メイ</t>
    </rPh>
    <phoneticPr fontId="2"/>
  </si>
  <si>
    <t>組合員コード</t>
    <rPh sb="0" eb="3">
      <t>クミアイイン</t>
    </rPh>
    <phoneticPr fontId="2"/>
  </si>
  <si>
    <t>支払方法を○で囲む</t>
    <rPh sb="0" eb="2">
      <t>シハライ</t>
    </rPh>
    <rPh sb="2" eb="4">
      <t>ホウホウ</t>
    </rPh>
    <rPh sb="7" eb="8">
      <t>カコ</t>
    </rPh>
    <phoneticPr fontId="2"/>
  </si>
  <si>
    <t>売掛　・　現金</t>
    <rPh sb="0" eb="2">
      <t>ウリカケ</t>
    </rPh>
    <rPh sb="5" eb="7">
      <t>ゲンキン</t>
    </rPh>
    <phoneticPr fontId="2"/>
  </si>
  <si>
    <t>売掛の場合、後払いでも購入できます。（県費で購入可能）</t>
    <rPh sb="0" eb="2">
      <t>ウリカケ</t>
    </rPh>
    <rPh sb="3" eb="5">
      <t>バアイ</t>
    </rPh>
    <rPh sb="6" eb="7">
      <t>アト</t>
    </rPh>
    <rPh sb="7" eb="8">
      <t>バラ</t>
    </rPh>
    <rPh sb="11" eb="13">
      <t>コウニュウ</t>
    </rPh>
    <rPh sb="19" eb="21">
      <t>ケンピ</t>
    </rPh>
    <rPh sb="22" eb="24">
      <t>コウニュウ</t>
    </rPh>
    <rPh sb="24" eb="26">
      <t>カノウ</t>
    </rPh>
    <phoneticPr fontId="2"/>
  </si>
  <si>
    <t>円</t>
    <rPh sb="0" eb="1">
      <t>エン</t>
    </rPh>
    <phoneticPr fontId="10"/>
  </si>
  <si>
    <t>請求先宛名</t>
    <rPh sb="0" eb="2">
      <t>セイキュウ</t>
    </rPh>
    <rPh sb="2" eb="3">
      <t>サキ</t>
    </rPh>
    <rPh sb="3" eb="5">
      <t>アテナ</t>
    </rPh>
    <phoneticPr fontId="10"/>
  </si>
  <si>
    <t>３．レターパックの申込み</t>
    <rPh sb="9" eb="11">
      <t>モウシコ</t>
    </rPh>
    <phoneticPr fontId="2"/>
  </si>
  <si>
    <t>４．スマートレターの申込み</t>
    <rPh sb="10" eb="12">
      <t>モウシコ</t>
    </rPh>
    <phoneticPr fontId="2"/>
  </si>
  <si>
    <t>５．収入印紙の申込み</t>
    <rPh sb="2" eb="4">
      <t>シュウニュウ</t>
    </rPh>
    <rPh sb="4" eb="6">
      <t>インシ</t>
    </rPh>
    <rPh sb="7" eb="9">
      <t>モウシコ</t>
    </rPh>
    <phoneticPr fontId="2"/>
  </si>
  <si>
    <t>小計</t>
    <rPh sb="0" eb="2">
      <t>ショウケイ</t>
    </rPh>
    <phoneticPr fontId="10"/>
  </si>
  <si>
    <t>１～４の申込小計金額</t>
    <rPh sb="4" eb="6">
      <t>モウシコミ</t>
    </rPh>
    <rPh sb="6" eb="8">
      <t>ショウケイ</t>
    </rPh>
    <rPh sb="8" eb="10">
      <t>キンガク</t>
    </rPh>
    <phoneticPr fontId="10"/>
  </si>
  <si>
    <t>発注書</t>
    <rPh sb="0" eb="3">
      <t>ハッチュウショ</t>
    </rPh>
    <phoneticPr fontId="10"/>
  </si>
  <si>
    <t>５．印紙のみ申込小計金額</t>
    <rPh sb="2" eb="4">
      <t>インシ</t>
    </rPh>
    <rPh sb="6" eb="8">
      <t>モウシコ</t>
    </rPh>
    <rPh sb="8" eb="10">
      <t>ショウケイ</t>
    </rPh>
    <rPh sb="10" eb="12">
      <t>キンガク</t>
    </rPh>
    <phoneticPr fontId="10"/>
  </si>
  <si>
    <t>※カモメールや年賀ハガキも注文可能</t>
    <rPh sb="7" eb="9">
      <t>ネンガ</t>
    </rPh>
    <rPh sb="13" eb="15">
      <t>チュウモン</t>
    </rPh>
    <rPh sb="15" eb="17">
      <t>カノウ</t>
    </rPh>
    <phoneticPr fontId="10"/>
  </si>
  <si>
    <t>枚</t>
    <rPh sb="0" eb="1">
      <t>マイ</t>
    </rPh>
    <phoneticPr fontId="10"/>
  </si>
  <si>
    <t>３の合計</t>
    <rPh sb="2" eb="4">
      <t>ゴウケイ</t>
    </rPh>
    <phoneticPr fontId="10"/>
  </si>
  <si>
    <t>１の合計</t>
    <rPh sb="2" eb="4">
      <t>ゴウケイ</t>
    </rPh>
    <phoneticPr fontId="10"/>
  </si>
  <si>
    <t>２の合計</t>
    <rPh sb="2" eb="4">
      <t>ゴウケイ</t>
    </rPh>
    <phoneticPr fontId="10"/>
  </si>
  <si>
    <t>納品日</t>
    <rPh sb="0" eb="3">
      <t>ノウヒンビ</t>
    </rPh>
    <phoneticPr fontId="10"/>
  </si>
  <si>
    <t>備考欄</t>
    <rPh sb="0" eb="2">
      <t>ビコウ</t>
    </rPh>
    <rPh sb="2" eb="3">
      <t>ラン</t>
    </rPh>
    <phoneticPr fontId="10"/>
  </si>
  <si>
    <t>生協連絡先：総務課</t>
    <rPh sb="0" eb="2">
      <t>セイキョウ</t>
    </rPh>
    <rPh sb="2" eb="5">
      <t>レンラクサキ</t>
    </rPh>
    <rPh sb="6" eb="9">
      <t>ソウムカ</t>
    </rPh>
    <phoneticPr fontId="2"/>
  </si>
  <si>
    <t>　ＴＥＬ(087）832-3822　・　ＦＡＸ（087）837-9490</t>
  </si>
  <si>
    <t>ＴＥＬ(087）832-3822　・　ＦＡＸ（087）837-9490</t>
    <phoneticPr fontId="10"/>
  </si>
  <si>
    <t>内線５８３３</t>
    <rPh sb="0" eb="2">
      <t>ナイセン</t>
    </rPh>
    <phoneticPr fontId="10"/>
  </si>
  <si>
    <t>合計金額</t>
    <rPh sb="0" eb="2">
      <t>ゴウケイ</t>
    </rPh>
    <rPh sb="2" eb="4">
      <t>キンガク</t>
    </rPh>
    <phoneticPr fontId="10"/>
  </si>
  <si>
    <t>４の合計</t>
    <rPh sb="2" eb="4">
      <t>ゴウケイ</t>
    </rPh>
    <phoneticPr fontId="10"/>
  </si>
  <si>
    <t>収入印紙10枚単位</t>
    <rPh sb="0" eb="2">
      <t>シュウニュウ</t>
    </rPh>
    <rPh sb="2" eb="4">
      <t>インシ</t>
    </rPh>
    <rPh sb="6" eb="7">
      <t>マイ</t>
    </rPh>
    <rPh sb="7" eb="9">
      <t>タンイ</t>
    </rPh>
    <phoneticPr fontId="10"/>
  </si>
  <si>
    <t>　　令和　　　　　年　　　　　　月　　　　　日（　　　　）　　</t>
    <rPh sb="2" eb="3">
      <t>レイ</t>
    </rPh>
    <rPh sb="3" eb="4">
      <t>ワ</t>
    </rPh>
    <rPh sb="9" eb="10">
      <t>ネン</t>
    </rPh>
    <rPh sb="16" eb="17">
      <t>ツキ</t>
    </rPh>
    <rPh sb="22" eb="23">
      <t>ヒ</t>
    </rPh>
    <phoneticPr fontId="2"/>
  </si>
  <si>
    <t>（出先職場用）</t>
    <rPh sb="1" eb="3">
      <t>デサキ</t>
    </rPh>
    <rPh sb="3" eb="5">
      <t>ショクバ</t>
    </rPh>
    <rPh sb="5" eb="6">
      <t>ヨウ</t>
    </rPh>
    <phoneticPr fontId="10"/>
  </si>
  <si>
    <t>　令和　　　　年　　　　　　月　　　　　日（　　　　）　　</t>
    <rPh sb="1" eb="3">
      <t>レイワ</t>
    </rPh>
    <rPh sb="7" eb="8">
      <t>ネン</t>
    </rPh>
    <rPh sb="14" eb="15">
      <t>ツキ</t>
    </rPh>
    <rPh sb="20" eb="21">
      <t>ヒ</t>
    </rPh>
    <phoneticPr fontId="2"/>
  </si>
  <si>
    <t>※出先職場に定期配送便でお持ちしますが、注文は納品日より２日前までにお願い致します。</t>
    <rPh sb="1" eb="3">
      <t>デサキ</t>
    </rPh>
    <rPh sb="3" eb="5">
      <t>ショクバ</t>
    </rPh>
    <rPh sb="6" eb="8">
      <t>テイキ</t>
    </rPh>
    <rPh sb="8" eb="10">
      <t>ハイソウ</t>
    </rPh>
    <rPh sb="10" eb="11">
      <t>ビン</t>
    </rPh>
    <rPh sb="13" eb="14">
      <t>モ</t>
    </rPh>
    <rPh sb="20" eb="22">
      <t>チュウモン</t>
    </rPh>
    <rPh sb="23" eb="26">
      <t>ノウヒンビ</t>
    </rPh>
    <rPh sb="29" eb="30">
      <t>ヒ</t>
    </rPh>
    <rPh sb="30" eb="31">
      <t>マエ</t>
    </rPh>
    <rPh sb="35" eb="36">
      <t>ネガ</t>
    </rPh>
    <rPh sb="37" eb="38">
      <t>イタ</t>
    </rPh>
    <phoneticPr fontId="10"/>
  </si>
  <si>
    <t>※生協には常に在庫していないため、注文は午前11時までにお願いします。それ以降は次の日発注になります。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7" eb="39">
      <t>イコウ</t>
    </rPh>
    <rPh sb="40" eb="41">
      <t>ツギ</t>
    </rPh>
    <rPh sb="42" eb="43">
      <t>ヒ</t>
    </rPh>
    <rPh sb="43" eb="45">
      <t>ハッチュウ</t>
    </rPh>
    <phoneticPr fontId="10"/>
  </si>
  <si>
    <t>令和　　　　　年　　　　　　月　　　　　日（　　　　）　　</t>
    <rPh sb="0" eb="2">
      <t>レイワ</t>
    </rPh>
    <rPh sb="7" eb="8">
      <t>ネン</t>
    </rPh>
    <rPh sb="14" eb="15">
      <t>ツキ</t>
    </rPh>
    <rPh sb="20" eb="21">
      <t>ヒ</t>
    </rPh>
    <phoneticPr fontId="2"/>
  </si>
  <si>
    <t>令和　　　　年　　　　　　月　　　　　日（　　　　）　　</t>
    <rPh sb="0" eb="2">
      <t>レイワ</t>
    </rPh>
    <rPh sb="6" eb="7">
      <t>ネン</t>
    </rPh>
    <rPh sb="13" eb="14">
      <t>ツキ</t>
    </rPh>
    <rPh sb="19" eb="20">
      <t>ヒ</t>
    </rPh>
    <phoneticPr fontId="2"/>
  </si>
  <si>
    <t>県庁内線</t>
    <rPh sb="0" eb="4">
      <t>ケンチョウナイセン</t>
    </rPh>
    <phoneticPr fontId="10"/>
  </si>
  <si>
    <t>レターパックプラス</t>
    <phoneticPr fontId="2"/>
  </si>
  <si>
    <t>レターパックライト</t>
    <phoneticPr fontId="2"/>
  </si>
  <si>
    <t>スマートレター</t>
    <phoneticPr fontId="2"/>
  </si>
  <si>
    <t>縦17.5cm×横22.5ｃｍ×高さ14.5ｃｍ</t>
    <rPh sb="0" eb="1">
      <t>タテ</t>
    </rPh>
    <rPh sb="8" eb="9">
      <t>ヨコ</t>
    </rPh>
    <rPh sb="16" eb="17">
      <t>タカ</t>
    </rPh>
    <phoneticPr fontId="2"/>
  </si>
  <si>
    <t>縦25.5cm×横31.5ｃｍ×高さ17.5ｃｍ</t>
    <rPh sb="0" eb="1">
      <t>タテ</t>
    </rPh>
    <rPh sb="8" eb="9">
      <t>ヨコ</t>
    </rPh>
    <rPh sb="16" eb="17">
      <t>タカ</t>
    </rPh>
    <phoneticPr fontId="2"/>
  </si>
  <si>
    <t>縦31.5cm×横39.5ｃｍ×高さ22.5ｃｍ</t>
    <rPh sb="0" eb="1">
      <t>タテ</t>
    </rPh>
    <rPh sb="8" eb="9">
      <t>ヨコ</t>
    </rPh>
    <rPh sb="16" eb="17">
      <t>タカ</t>
    </rPh>
    <phoneticPr fontId="2"/>
  </si>
  <si>
    <t>縦34.5cm×横44.5ｃｍ×高さ34.0ｃｍ</t>
    <rPh sb="0" eb="1">
      <t>タテ</t>
    </rPh>
    <rPh sb="8" eb="9">
      <t>ヨコ</t>
    </rPh>
    <rPh sb="16" eb="17">
      <t>タカ</t>
    </rPh>
    <phoneticPr fontId="2"/>
  </si>
  <si>
    <t>縦120mm×横645mm×高さ105mm</t>
    <rPh sb="0" eb="1">
      <t>タテ</t>
    </rPh>
    <rPh sb="7" eb="8">
      <t>ヨコ</t>
    </rPh>
    <rPh sb="14" eb="15">
      <t>タカ</t>
    </rPh>
    <phoneticPr fontId="2"/>
  </si>
  <si>
    <t>縦80ｍｍ×横260ｍｍ×高さ450ｍｍ</t>
    <rPh sb="0" eb="1">
      <t>タテ</t>
    </rPh>
    <rPh sb="6" eb="7">
      <t>ヨコ</t>
    </rPh>
    <rPh sb="13" eb="14">
      <t>タカ</t>
    </rPh>
    <phoneticPr fontId="2"/>
  </si>
  <si>
    <t>縦160ｍｍ×横320ｍｍ×高さ440ｍｍ</t>
    <rPh sb="0" eb="1">
      <t>タテ</t>
    </rPh>
    <rPh sb="7" eb="8">
      <t>ヨコ</t>
    </rPh>
    <rPh sb="14" eb="15">
      <t>タカ</t>
    </rPh>
    <phoneticPr fontId="2"/>
  </si>
  <si>
    <t>６．包装用品の申込小計金額</t>
    <rPh sb="2" eb="4">
      <t>ホウソウ</t>
    </rPh>
    <rPh sb="4" eb="6">
      <t>ヨウヒン</t>
    </rPh>
    <rPh sb="7" eb="9">
      <t>モウシコミ</t>
    </rPh>
    <rPh sb="9" eb="11">
      <t>ショウケイ</t>
    </rPh>
    <rPh sb="11" eb="13">
      <t>キンガク</t>
    </rPh>
    <phoneticPr fontId="10"/>
  </si>
  <si>
    <r>
      <t>6．包装用品の申込み　</t>
    </r>
    <r>
      <rPr>
        <b/>
        <sz val="12"/>
        <color indexed="8"/>
        <rFont val="ＭＳ Ｐゴシック"/>
        <family val="3"/>
        <charset val="128"/>
      </rPr>
      <t>※</t>
    </r>
    <r>
      <rPr>
        <sz val="12"/>
        <color indexed="8"/>
        <rFont val="ＭＳ Ｐゴシック"/>
        <family val="3"/>
        <charset val="128"/>
      </rPr>
      <t>数量が多い場合４日前に発注　</t>
    </r>
    <rPh sb="2" eb="4">
      <t>ホウソウ</t>
    </rPh>
    <rPh sb="4" eb="6">
      <t>ヨウヒン</t>
    </rPh>
    <rPh sb="7" eb="9">
      <t>モウシコ</t>
    </rPh>
    <rPh sb="12" eb="14">
      <t>スウリョウ</t>
    </rPh>
    <rPh sb="15" eb="16">
      <t>オオ</t>
    </rPh>
    <rPh sb="17" eb="19">
      <t>バアイ</t>
    </rPh>
    <rPh sb="20" eb="21">
      <t>ヒ</t>
    </rPh>
    <rPh sb="21" eb="22">
      <t>マエ</t>
    </rPh>
    <rPh sb="23" eb="25">
      <t>ハッチュウ</t>
    </rPh>
    <phoneticPr fontId="2"/>
  </si>
  <si>
    <t>※紙タイプ（大）については、１０個単位での販売になります。</t>
    <rPh sb="1" eb="2">
      <t>カミ</t>
    </rPh>
    <rPh sb="6" eb="7">
      <t>ダイ</t>
    </rPh>
    <rPh sb="16" eb="17">
      <t>コ</t>
    </rPh>
    <rPh sb="17" eb="19">
      <t>タンイ</t>
    </rPh>
    <rPh sb="21" eb="23">
      <t>ハンバイ</t>
    </rPh>
    <phoneticPr fontId="10"/>
  </si>
  <si>
    <t>※ポスター入れ等に最適です。</t>
    <rPh sb="5" eb="6">
      <t>イ</t>
    </rPh>
    <rPh sb="7" eb="8">
      <t>トウ</t>
    </rPh>
    <rPh sb="9" eb="11">
      <t>サイテキ</t>
    </rPh>
    <phoneticPr fontId="10"/>
  </si>
  <si>
    <t>※全品返品不可</t>
    <rPh sb="1" eb="3">
      <t>ゼンピン</t>
    </rPh>
    <rPh sb="3" eb="5">
      <t>ヘンピン</t>
    </rPh>
    <rPh sb="5" eb="7">
      <t>フカ</t>
    </rPh>
    <phoneticPr fontId="10"/>
  </si>
  <si>
    <t>封筒　縦19.6ｍｍ×横11.8ｍｍ</t>
    <rPh sb="0" eb="2">
      <t>フウトウ</t>
    </rPh>
    <rPh sb="3" eb="4">
      <t>タテ</t>
    </rPh>
    <rPh sb="11" eb="12">
      <t>ヨコ</t>
    </rPh>
    <phoneticPr fontId="10"/>
  </si>
  <si>
    <t>封筒　縦21.5ｍｍ×横14.1ｍｍ</t>
    <rPh sb="0" eb="2">
      <t>フウトウ</t>
    </rPh>
    <rPh sb="3" eb="4">
      <t>タテ</t>
    </rPh>
    <rPh sb="11" eb="12">
      <t>ヨコ</t>
    </rPh>
    <phoneticPr fontId="10"/>
  </si>
  <si>
    <t>弔事用85円普通切手　花文様</t>
    <rPh sb="0" eb="1">
      <t>チョウ</t>
    </rPh>
    <rPh sb="1" eb="2">
      <t>ジ</t>
    </rPh>
    <rPh sb="2" eb="3">
      <t>ヨウ</t>
    </rPh>
    <rPh sb="5" eb="6">
      <t>エン</t>
    </rPh>
    <rPh sb="6" eb="8">
      <t>フツウ</t>
    </rPh>
    <rPh sb="8" eb="10">
      <t>キッテ</t>
    </rPh>
    <rPh sb="11" eb="12">
      <t>ハナ</t>
    </rPh>
    <rPh sb="12" eb="14">
      <t>モンヨウ</t>
    </rPh>
    <phoneticPr fontId="2"/>
  </si>
  <si>
    <t>３）かもメールはがき</t>
    <phoneticPr fontId="2"/>
  </si>
  <si>
    <t>４）年賀はがき</t>
    <rPh sb="2" eb="4">
      <t>ネンガ</t>
    </rPh>
    <phoneticPr fontId="2"/>
  </si>
  <si>
    <t>５）現金書留用封筒</t>
    <rPh sb="2" eb="4">
      <t>ゲンキン</t>
    </rPh>
    <rPh sb="4" eb="6">
      <t>カキトメ</t>
    </rPh>
    <rPh sb="6" eb="7">
      <t>ヨウ</t>
    </rPh>
    <rPh sb="7" eb="9">
      <t>フウトウ</t>
    </rPh>
    <phoneticPr fontId="2"/>
  </si>
  <si>
    <t>５）現金書留用封筒</t>
    <rPh sb="2" eb="7">
      <t>ゲンキンカキトメヨウ</t>
    </rPh>
    <rPh sb="7" eb="9">
      <t>フウトウ</t>
    </rPh>
    <phoneticPr fontId="2"/>
  </si>
  <si>
    <t>１）～５）</t>
    <phoneticPr fontId="2"/>
  </si>
  <si>
    <r>
      <t>※生協には常に在庫していないため、注文は</t>
    </r>
    <r>
      <rPr>
        <b/>
        <sz val="11"/>
        <color indexed="8"/>
        <rFont val="ＭＳ Ｐゴシック"/>
        <family val="3"/>
        <charset val="128"/>
      </rPr>
      <t>午前11時</t>
    </r>
    <r>
      <rPr>
        <sz val="11"/>
        <color indexed="8"/>
        <rFont val="ＭＳ Ｐゴシック"/>
        <family val="3"/>
        <charset val="128"/>
      </rPr>
      <t>までにお願いします。それ以降は次の日発注になります。</t>
    </r>
    <rPh sb="1" eb="3">
      <t>セイキョウ</t>
    </rPh>
    <rPh sb="5" eb="6">
      <t>ツネ</t>
    </rPh>
    <rPh sb="7" eb="9">
      <t>ザイコ</t>
    </rPh>
    <rPh sb="24" eb="25">
      <t>ジ</t>
    </rPh>
    <rPh sb="37" eb="39">
      <t>イコウ</t>
    </rPh>
    <rPh sb="40" eb="41">
      <t>ツギ</t>
    </rPh>
    <rPh sb="42" eb="43">
      <t>ヒ</t>
    </rPh>
    <rPh sb="43" eb="45">
      <t>ハッチュウ</t>
    </rPh>
    <phoneticPr fontId="10"/>
  </si>
  <si>
    <t>通常はがき（鳩）</t>
    <rPh sb="0" eb="2">
      <t>ツウジョウ</t>
    </rPh>
    <rPh sb="6" eb="7">
      <t>ハト</t>
    </rPh>
    <phoneticPr fontId="2"/>
  </si>
  <si>
    <t>通常はがき・インクジェット（小鳥）</t>
    <rPh sb="0" eb="2">
      <t>ツウジョウ</t>
    </rPh>
    <rPh sb="14" eb="16">
      <t>コトリ</t>
    </rPh>
    <phoneticPr fontId="2"/>
  </si>
  <si>
    <t>往復ハガキ（鶴）</t>
    <rPh sb="0" eb="2">
      <t>オウフク</t>
    </rPh>
    <rPh sb="6" eb="7">
      <t>ツル</t>
    </rPh>
    <phoneticPr fontId="2"/>
  </si>
  <si>
    <t>慶弔用85円普通切手</t>
    <rPh sb="0" eb="3">
      <t>ケイチョウヨウ</t>
    </rPh>
    <rPh sb="5" eb="6">
      <t>エン</t>
    </rPh>
    <rPh sb="6" eb="8">
      <t>フツウ</t>
    </rPh>
    <rPh sb="8" eb="10">
      <t>キッテ</t>
    </rPh>
    <phoneticPr fontId="2"/>
  </si>
  <si>
    <t>慶弔用110円普通切手</t>
    <rPh sb="0" eb="3">
      <t>ケイチョウヨウ</t>
    </rPh>
    <rPh sb="6" eb="7">
      <t>エン</t>
    </rPh>
    <rPh sb="7" eb="9">
      <t>フツウ</t>
    </rPh>
    <rPh sb="9" eb="11">
      <t>キッテ</t>
    </rPh>
    <phoneticPr fontId="2"/>
  </si>
  <si>
    <t>７．特殊な切手・はがきの申込み</t>
    <rPh sb="2" eb="4">
      <t>トクシュ</t>
    </rPh>
    <rPh sb="5" eb="7">
      <t>キッテ</t>
    </rPh>
    <rPh sb="12" eb="14">
      <t>モウシコ</t>
    </rPh>
    <phoneticPr fontId="2"/>
  </si>
  <si>
    <t>郵便書簡（紙飛行機）</t>
    <rPh sb="0" eb="2">
      <t>ユウビン</t>
    </rPh>
    <rPh sb="2" eb="4">
      <t>ショカン</t>
    </rPh>
    <rPh sb="5" eb="6">
      <t>カミ</t>
    </rPh>
    <rPh sb="6" eb="9">
      <t>ヒコウキ</t>
    </rPh>
    <phoneticPr fontId="10"/>
  </si>
  <si>
    <t>※ｼｰﾙﾀｲﾌﾟは、（８５円、１１０円）です。備考欄に記入下さい。</t>
    <phoneticPr fontId="10"/>
  </si>
  <si>
    <t>１１０円ｼｰﾙ</t>
    <rPh sb="3" eb="4">
      <t>エン</t>
    </rPh>
    <phoneticPr fontId="10"/>
  </si>
  <si>
    <t>85円ｼｰﾙ</t>
    <rPh sb="2" eb="3">
      <t>エン</t>
    </rPh>
    <phoneticPr fontId="10"/>
  </si>
  <si>
    <t>110円ｼｰﾙ</t>
    <rPh sb="3" eb="4">
      <t>エン</t>
    </rPh>
    <phoneticPr fontId="10"/>
  </si>
  <si>
    <t>※切手のシールタイプは、最小１０枚又は50枚単位の発注です。</t>
    <rPh sb="1" eb="3">
      <t>キッテ</t>
    </rPh>
    <rPh sb="12" eb="14">
      <t>サイショウ</t>
    </rPh>
    <rPh sb="16" eb="17">
      <t>マイ</t>
    </rPh>
    <rPh sb="17" eb="18">
      <t>マタ</t>
    </rPh>
    <rPh sb="21" eb="22">
      <t>マイ</t>
    </rPh>
    <rPh sb="22" eb="24">
      <t>タンイ</t>
    </rPh>
    <rPh sb="25" eb="27">
      <t>ハッチュウ</t>
    </rPh>
    <phoneticPr fontId="10"/>
  </si>
  <si>
    <t>防災行政無線電話、接続番号</t>
    <rPh sb="0" eb="2">
      <t>ボウサイ</t>
    </rPh>
    <rPh sb="2" eb="4">
      <t>ギョウセイ</t>
    </rPh>
    <rPh sb="4" eb="6">
      <t>ムセン</t>
    </rPh>
    <rPh sb="6" eb="8">
      <t>デンワ</t>
    </rPh>
    <rPh sb="9" eb="11">
      <t>セツゾク</t>
    </rPh>
    <rPh sb="11" eb="13">
      <t>バンゴウ</t>
    </rPh>
    <phoneticPr fontId="10"/>
  </si>
  <si>
    <t>円</t>
    <phoneticPr fontId="10"/>
  </si>
  <si>
    <t>１～６の合計金額</t>
    <phoneticPr fontId="10"/>
  </si>
  <si>
    <t>令和8年9月9日作成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8" eb="10">
      <t>サクセイ</t>
    </rPh>
    <phoneticPr fontId="2"/>
  </si>
  <si>
    <t>自動車重量税印紙</t>
  </si>
  <si>
    <t>自動車重量税印紙</t>
    <rPh sb="0" eb="3">
      <t>ジドウシャ</t>
    </rPh>
    <rPh sb="3" eb="5">
      <t>ジュウリョウ</t>
    </rPh>
    <rPh sb="5" eb="6">
      <t>ゼイ</t>
    </rPh>
    <rPh sb="6" eb="8">
      <t>インシ</t>
    </rPh>
    <phoneticPr fontId="2"/>
  </si>
  <si>
    <t>価格</t>
    <rPh sb="0" eb="2">
      <t>カカク</t>
    </rPh>
    <phoneticPr fontId="10"/>
  </si>
  <si>
    <t>合計金額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</si>
</sst>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2" xfId="0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0" borderId="29" xfId="0" applyBorder="1">
      <alignment vertical="center"/>
    </xf>
    <xf numFmtId="0" fontId="18" fillId="0" borderId="0" xfId="0" applyFont="1">
      <alignment vertical="center"/>
    </xf>
    <xf numFmtId="0" fontId="0" fillId="0" borderId="31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1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3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8" xfId="0" applyFill="1" applyBorder="1" applyAlignment="1">
      <alignment horizontal="right" vertical="center"/>
    </xf>
    <xf numFmtId="0" fontId="0" fillId="2" borderId="1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>
      <alignment vertical="center"/>
    </xf>
    <xf numFmtId="0" fontId="0" fillId="0" borderId="36" xfId="0" applyBorder="1">
      <alignment vertical="center"/>
    </xf>
    <xf numFmtId="0" fontId="0" fillId="2" borderId="3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57" xfId="0" applyFill="1" applyBorder="1">
      <alignment vertical="center"/>
    </xf>
    <xf numFmtId="0" fontId="0" fillId="2" borderId="58" xfId="0" applyFill="1" applyBorder="1">
      <alignment vertical="center"/>
    </xf>
    <xf numFmtId="0" fontId="0" fillId="2" borderId="7" xfId="0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7" xfId="0" applyBorder="1">
      <alignment vertical="center"/>
    </xf>
    <xf numFmtId="0" fontId="0" fillId="0" borderId="34" xfId="0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36" xfId="0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55" xfId="0" applyFont="1" applyBorder="1">
      <alignment vertical="center"/>
    </xf>
    <xf numFmtId="0" fontId="15" fillId="0" borderId="0" xfId="0" applyFo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0" fillId="2" borderId="29" xfId="0" applyFill="1" applyBorder="1" applyAlignment="1">
      <alignment horizontal="right" vertical="center"/>
    </xf>
    <xf numFmtId="3" fontId="0" fillId="2" borderId="18" xfId="0" applyNumberFormat="1" applyFill="1" applyBorder="1" applyAlignment="1">
      <alignment horizontal="right" vertical="center"/>
    </xf>
    <xf numFmtId="3" fontId="9" fillId="2" borderId="28" xfId="0" applyNumberFormat="1" applyFont="1" applyFill="1" applyBorder="1" applyAlignment="1">
      <alignment horizontal="right" vertical="center"/>
    </xf>
    <xf numFmtId="3" fontId="9" fillId="2" borderId="18" xfId="0" applyNumberFormat="1" applyFont="1" applyFill="1" applyBorder="1" applyAlignment="1">
      <alignment horizontal="right" vertical="center"/>
    </xf>
    <xf numFmtId="0" fontId="9" fillId="2" borderId="28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2" borderId="29" xfId="0" applyFont="1" applyFill="1" applyBorder="1" applyAlignment="1">
      <alignment horizontal="right" vertical="center"/>
    </xf>
    <xf numFmtId="0" fontId="0" fillId="2" borderId="53" xfId="0" applyFill="1" applyBorder="1" applyAlignment="1">
      <alignment horizontal="center" vertical="center"/>
    </xf>
    <xf numFmtId="0" fontId="19" fillId="0" borderId="0" xfId="0" applyFont="1">
      <alignment vertical="center"/>
    </xf>
    <xf numFmtId="38" fontId="11" fillId="2" borderId="0" xfId="1" applyFont="1" applyFill="1" applyBorder="1" applyAlignment="1">
      <alignment horizontal="center" vertical="center"/>
    </xf>
    <xf numFmtId="0" fontId="0" fillId="2" borderId="65" xfId="0" applyFill="1" applyBorder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0" fontId="0" fillId="2" borderId="67" xfId="0" applyFill="1" applyBorder="1" applyAlignment="1">
      <alignment horizontal="right" vertical="center"/>
    </xf>
    <xf numFmtId="0" fontId="0" fillId="0" borderId="55" xfId="0" applyBorder="1">
      <alignment vertical="center"/>
    </xf>
    <xf numFmtId="0" fontId="0" fillId="0" borderId="62" xfId="0" applyBorder="1">
      <alignment vertical="center"/>
    </xf>
    <xf numFmtId="0" fontId="0" fillId="2" borderId="5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6" xfId="0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18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19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8" fontId="12" fillId="0" borderId="11" xfId="1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38" fontId="14" fillId="0" borderId="1" xfId="1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38" fontId="23" fillId="0" borderId="42" xfId="1" applyFont="1" applyBorder="1" applyAlignment="1">
      <alignment horizontal="right" vertical="center"/>
    </xf>
    <xf numFmtId="38" fontId="23" fillId="0" borderId="16" xfId="1" applyFont="1" applyBorder="1" applyAlignment="1">
      <alignment horizontal="right" vertical="center"/>
    </xf>
    <xf numFmtId="38" fontId="23" fillId="0" borderId="69" xfId="1" applyFont="1" applyBorder="1" applyAlignment="1">
      <alignment horizontal="right" vertical="center"/>
    </xf>
    <xf numFmtId="38" fontId="23" fillId="0" borderId="33" xfId="1" applyFont="1" applyBorder="1" applyAlignment="1">
      <alignment horizontal="right" vertical="center"/>
    </xf>
    <xf numFmtId="38" fontId="23" fillId="0" borderId="37" xfId="1" applyFont="1" applyBorder="1" applyAlignment="1">
      <alignment horizontal="right" vertical="center"/>
    </xf>
    <xf numFmtId="38" fontId="23" fillId="0" borderId="53" xfId="1" applyFont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54" xfId="0" applyFill="1" applyBorder="1" applyAlignment="1">
      <alignment horizontal="left" vertical="center"/>
    </xf>
    <xf numFmtId="0" fontId="0" fillId="2" borderId="43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5" fillId="2" borderId="55" xfId="0" applyFont="1" applyFill="1" applyBorder="1" applyAlignment="1">
      <alignment horizontal="left" vertical="center"/>
    </xf>
    <xf numFmtId="0" fontId="0" fillId="2" borderId="31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64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53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38" fontId="12" fillId="2" borderId="31" xfId="1" applyFont="1" applyFill="1" applyBorder="1" applyAlignment="1">
      <alignment horizontal="center" vertical="center"/>
    </xf>
    <xf numFmtId="38" fontId="12" fillId="2" borderId="36" xfId="1" applyFont="1" applyFill="1" applyBorder="1" applyAlignment="1">
      <alignment horizontal="center" vertical="center"/>
    </xf>
    <xf numFmtId="38" fontId="12" fillId="2" borderId="32" xfId="1" applyFont="1" applyFill="1" applyBorder="1" applyAlignment="1">
      <alignment horizontal="center" vertical="center"/>
    </xf>
    <xf numFmtId="38" fontId="12" fillId="2" borderId="33" xfId="1" applyFont="1" applyFill="1" applyBorder="1" applyAlignment="1">
      <alignment horizontal="center" vertical="center"/>
    </xf>
    <xf numFmtId="38" fontId="12" fillId="2" borderId="37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38" fontId="12" fillId="2" borderId="34" xfId="1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38" fontId="11" fillId="2" borderId="31" xfId="1" applyFont="1" applyFill="1" applyBorder="1" applyAlignment="1">
      <alignment horizontal="center" vertical="center"/>
    </xf>
    <xf numFmtId="38" fontId="11" fillId="2" borderId="36" xfId="1" applyFont="1" applyFill="1" applyBorder="1" applyAlignment="1">
      <alignment horizontal="center" vertical="center"/>
    </xf>
    <xf numFmtId="38" fontId="11" fillId="2" borderId="32" xfId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38" fontId="11" fillId="2" borderId="38" xfId="1" applyFont="1" applyFill="1" applyBorder="1" applyAlignment="1">
      <alignment horizontal="center" vertical="center"/>
    </xf>
    <xf numFmtId="38" fontId="11" fillId="2" borderId="39" xfId="1" applyFont="1" applyFill="1" applyBorder="1" applyAlignment="1">
      <alignment horizontal="center" vertical="center"/>
    </xf>
    <xf numFmtId="38" fontId="11" fillId="2" borderId="40" xfId="1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/>
    </xf>
    <xf numFmtId="0" fontId="21" fillId="2" borderId="66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51</xdr:row>
      <xdr:rowOff>76200</xdr:rowOff>
    </xdr:from>
    <xdr:to>
      <xdr:col>13</xdr:col>
      <xdr:colOff>342900</xdr:colOff>
      <xdr:row>89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112" t="17640" r="13041" b="7394"/>
        <a:stretch/>
      </xdr:blipFill>
      <xdr:spPr bwMode="auto">
        <a:xfrm>
          <a:off x="101600" y="9144000"/>
          <a:ext cx="9156700" cy="6680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76200</xdr:colOff>
      <xdr:row>2</xdr:row>
      <xdr:rowOff>76200</xdr:rowOff>
    </xdr:from>
    <xdr:to>
      <xdr:col>14</xdr:col>
      <xdr:colOff>635000</xdr:colOff>
      <xdr:row>49</xdr:row>
      <xdr:rowOff>25400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15124" t="15709" r="14785" b="7680"/>
        <a:stretch/>
      </xdr:blipFill>
      <xdr:spPr bwMode="auto">
        <a:xfrm>
          <a:off x="1447800" y="431800"/>
          <a:ext cx="8788400" cy="830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622300</xdr:colOff>
      <xdr:row>91</xdr:row>
      <xdr:rowOff>165100</xdr:rowOff>
    </xdr:from>
    <xdr:to>
      <xdr:col>11</xdr:col>
      <xdr:colOff>647700</xdr:colOff>
      <xdr:row>116</xdr:row>
      <xdr:rowOff>76200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939" t="34617" r="31033" b="17316"/>
        <a:stretch/>
      </xdr:blipFill>
      <xdr:spPr bwMode="auto">
        <a:xfrm>
          <a:off x="622300" y="16344900"/>
          <a:ext cx="7569200" cy="4356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622300</xdr:colOff>
      <xdr:row>119</xdr:row>
      <xdr:rowOff>88900</xdr:rowOff>
    </xdr:from>
    <xdr:to>
      <xdr:col>13</xdr:col>
      <xdr:colOff>330200</xdr:colOff>
      <xdr:row>145</xdr:row>
      <xdr:rowOff>139700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939" t="22931" r="21331" b="22828"/>
        <a:stretch/>
      </xdr:blipFill>
      <xdr:spPr bwMode="auto">
        <a:xfrm>
          <a:off x="622300" y="21247100"/>
          <a:ext cx="8623300" cy="4673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4A74-B1AA-4BF7-A308-989C45B35923}">
  <sheetPr>
    <tabColor rgb="FFFFFF00"/>
  </sheetPr>
  <dimension ref="A1:AA163"/>
  <sheetViews>
    <sheetView tabSelected="1" zoomScaleNormal="100" workbookViewId="0">
      <selection activeCell="W7" sqref="W7"/>
    </sheetView>
  </sheetViews>
  <sheetFormatPr defaultRowHeight="13.5" x14ac:dyDescent="0.15"/>
  <cols>
    <col min="1" max="1" width="1.25" customWidth="1"/>
    <col min="2" max="2" width="0.75" customWidth="1"/>
    <col min="3" max="3" width="0.875" customWidth="1"/>
    <col min="4" max="4" width="14.625" customWidth="1"/>
    <col min="5" max="5" width="6.75" customWidth="1"/>
    <col min="6" max="6" width="3.125" customWidth="1"/>
    <col min="7" max="7" width="7.125" customWidth="1"/>
    <col min="8" max="8" width="4.125" customWidth="1"/>
    <col min="9" max="9" width="7" customWidth="1"/>
    <col min="10" max="10" width="2.75" customWidth="1"/>
    <col min="11" max="11" width="6.5" customWidth="1"/>
    <col min="12" max="12" width="2.75" customWidth="1"/>
    <col min="13" max="13" width="6.375" customWidth="1"/>
    <col min="14" max="14" width="2.75" customWidth="1"/>
    <col min="15" max="15" width="6.875" customWidth="1"/>
    <col min="16" max="16" width="2.625" customWidth="1"/>
    <col min="17" max="17" width="6.375" customWidth="1"/>
    <col min="18" max="18" width="2.75" customWidth="1"/>
    <col min="19" max="19" width="7.25" customWidth="1"/>
    <col min="20" max="20" width="2.75" customWidth="1"/>
    <col min="21" max="21" width="6.75" customWidth="1"/>
    <col min="22" max="22" width="2.625" customWidth="1"/>
    <col min="23" max="23" width="6" customWidth="1"/>
    <col min="24" max="24" width="2.625" customWidth="1"/>
    <col min="25" max="25" width="6.75" customWidth="1"/>
    <col min="26" max="26" width="2.75" customWidth="1"/>
  </cols>
  <sheetData>
    <row r="1" spans="1:26" ht="6" customHeight="1" x14ac:dyDescent="0.15"/>
    <row r="2" spans="1:26" ht="16.5" customHeight="1" x14ac:dyDescent="0.15">
      <c r="A2" s="6" t="s">
        <v>41</v>
      </c>
      <c r="B2" s="6"/>
      <c r="C2" s="6"/>
      <c r="D2" s="6"/>
      <c r="E2" s="6"/>
      <c r="F2" s="6"/>
      <c r="G2" s="6"/>
      <c r="L2" s="114" t="s">
        <v>56</v>
      </c>
      <c r="M2" s="114"/>
      <c r="N2" s="114"/>
      <c r="S2" t="s">
        <v>119</v>
      </c>
    </row>
    <row r="3" spans="1:26" ht="22.5" customHeight="1" x14ac:dyDescent="0.15">
      <c r="A3" s="77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7" t="s">
        <v>73</v>
      </c>
      <c r="R3" s="4"/>
      <c r="S3" s="4"/>
      <c r="T3" s="4"/>
      <c r="U3" s="4"/>
      <c r="V3" s="4"/>
      <c r="W3" s="4"/>
    </row>
    <row r="4" spans="1:26" ht="19.5" customHeight="1" x14ac:dyDescent="0.15">
      <c r="A4" s="77"/>
      <c r="B4" s="4"/>
      <c r="C4" s="4"/>
      <c r="D4" s="6" t="s">
        <v>75</v>
      </c>
      <c r="E4" s="6"/>
      <c r="F4" s="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6" ht="15" customHeight="1" x14ac:dyDescent="0.15">
      <c r="A5" s="17"/>
      <c r="B5" s="4"/>
      <c r="C5" s="4"/>
      <c r="D5" s="58" t="s">
        <v>103</v>
      </c>
      <c r="E5" s="58"/>
      <c r="F5" s="58"/>
      <c r="G5" s="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6" ht="6.75" customHeight="1" thickBot="1" x14ac:dyDescent="0.2"/>
    <row r="7" spans="1:26" ht="22.5" customHeight="1" x14ac:dyDescent="0.15">
      <c r="D7" s="162" t="s">
        <v>40</v>
      </c>
      <c r="E7" s="163"/>
      <c r="F7" s="175"/>
      <c r="G7" s="16" t="s">
        <v>77</v>
      </c>
      <c r="H7" s="36"/>
      <c r="I7" s="19"/>
      <c r="J7" s="19"/>
      <c r="K7" s="19"/>
      <c r="L7" s="19"/>
      <c r="M7" s="19"/>
      <c r="N7" s="20"/>
      <c r="O7" s="162" t="s">
        <v>42</v>
      </c>
      <c r="P7" s="163"/>
      <c r="Q7" s="163"/>
      <c r="R7" s="163"/>
      <c r="S7" s="163"/>
      <c r="T7" s="164"/>
    </row>
    <row r="8" spans="1:26" ht="22.5" customHeight="1" thickBot="1" x14ac:dyDescent="0.2">
      <c r="D8" s="160" t="s">
        <v>35</v>
      </c>
      <c r="E8" s="142"/>
      <c r="F8" s="143"/>
      <c r="G8" s="141"/>
      <c r="H8" s="142"/>
      <c r="I8" s="142"/>
      <c r="J8" s="142"/>
      <c r="K8" s="142"/>
      <c r="L8" s="142"/>
      <c r="M8" s="142"/>
      <c r="N8" s="161"/>
      <c r="O8" s="176" t="s">
        <v>43</v>
      </c>
      <c r="P8" s="177"/>
      <c r="Q8" s="177"/>
      <c r="R8" s="177"/>
      <c r="S8" s="177"/>
      <c r="T8" s="178"/>
    </row>
    <row r="9" spans="1:26" ht="22.5" customHeight="1" x14ac:dyDescent="0.15">
      <c r="D9" s="160" t="s">
        <v>36</v>
      </c>
      <c r="E9" s="142"/>
      <c r="F9" s="143"/>
      <c r="G9" s="141"/>
      <c r="H9" s="142"/>
      <c r="I9" s="142"/>
      <c r="J9" s="142"/>
      <c r="K9" s="142"/>
      <c r="L9" s="142"/>
      <c r="M9" s="142"/>
      <c r="N9" s="161"/>
      <c r="O9" s="162" t="s">
        <v>46</v>
      </c>
      <c r="P9" s="163"/>
      <c r="Q9" s="163"/>
      <c r="R9" s="163"/>
      <c r="S9" s="163"/>
      <c r="T9" s="164"/>
    </row>
    <row r="10" spans="1:26" ht="22.5" customHeight="1" thickBot="1" x14ac:dyDescent="0.2">
      <c r="D10" s="160" t="s">
        <v>37</v>
      </c>
      <c r="E10" s="142"/>
      <c r="F10" s="143"/>
      <c r="G10" s="141"/>
      <c r="H10" s="142"/>
      <c r="I10" s="142"/>
      <c r="J10" s="142"/>
      <c r="K10" s="142"/>
      <c r="L10" s="142"/>
      <c r="M10" s="142"/>
      <c r="N10" s="161"/>
      <c r="O10" s="148" t="s">
        <v>47</v>
      </c>
      <c r="P10" s="149"/>
      <c r="Q10" s="149"/>
      <c r="R10" s="149"/>
      <c r="S10" s="149"/>
      <c r="T10" s="152"/>
    </row>
    <row r="11" spans="1:26" ht="22.5" customHeight="1" thickBot="1" x14ac:dyDescent="0.2">
      <c r="D11" s="160" t="s">
        <v>38</v>
      </c>
      <c r="E11" s="142"/>
      <c r="F11" s="143"/>
      <c r="G11" s="141"/>
      <c r="H11" s="142"/>
      <c r="I11" s="142"/>
      <c r="J11" s="142"/>
      <c r="K11" s="142"/>
      <c r="L11" s="142"/>
      <c r="M11" s="142"/>
      <c r="N11" s="161"/>
      <c r="O11" s="162" t="s">
        <v>44</v>
      </c>
      <c r="P11" s="163"/>
      <c r="Q11" s="163"/>
      <c r="R11" s="163"/>
      <c r="S11" s="163"/>
      <c r="T11" s="164"/>
    </row>
    <row r="12" spans="1:26" ht="20.25" customHeight="1" thickBot="1" x14ac:dyDescent="0.2">
      <c r="D12" s="160" t="s">
        <v>79</v>
      </c>
      <c r="E12" s="142"/>
      <c r="F12" s="143"/>
      <c r="G12" s="141"/>
      <c r="H12" s="142"/>
      <c r="I12" s="142"/>
      <c r="J12" s="142"/>
      <c r="K12" s="142"/>
      <c r="L12" s="142"/>
      <c r="M12" s="142"/>
      <c r="N12" s="161"/>
      <c r="O12" s="67"/>
      <c r="P12" s="68"/>
      <c r="Q12" s="68"/>
      <c r="R12" s="68"/>
      <c r="S12" s="68"/>
      <c r="T12" s="69"/>
      <c r="V12" s="162" t="s">
        <v>118</v>
      </c>
      <c r="W12" s="163"/>
      <c r="X12" s="163"/>
      <c r="Y12" s="163"/>
      <c r="Z12" s="164"/>
    </row>
    <row r="13" spans="1:26" ht="20.25" customHeight="1" x14ac:dyDescent="0.15">
      <c r="D13" s="160" t="s">
        <v>116</v>
      </c>
      <c r="E13" s="142"/>
      <c r="F13" s="142"/>
      <c r="G13" s="143"/>
      <c r="H13" s="141"/>
      <c r="I13" s="142"/>
      <c r="J13" s="142"/>
      <c r="K13" s="142"/>
      <c r="L13" s="142"/>
      <c r="M13" s="142"/>
      <c r="N13" s="161"/>
      <c r="O13" s="162" t="s">
        <v>45</v>
      </c>
      <c r="P13" s="163"/>
      <c r="Q13" s="163"/>
      <c r="R13" s="163"/>
      <c r="S13" s="163"/>
      <c r="T13" s="164"/>
      <c r="V13" s="165">
        <f>SUM(J43+T44)</f>
        <v>0</v>
      </c>
      <c r="W13" s="166"/>
      <c r="X13" s="166"/>
      <c r="Y13" s="167"/>
      <c r="Z13" s="171" t="s">
        <v>117</v>
      </c>
    </row>
    <row r="14" spans="1:26" ht="20.25" customHeight="1" thickBot="1" x14ac:dyDescent="0.2">
      <c r="D14" s="160" t="s">
        <v>50</v>
      </c>
      <c r="E14" s="142"/>
      <c r="F14" s="143"/>
      <c r="G14" s="141"/>
      <c r="H14" s="142"/>
      <c r="I14" s="142"/>
      <c r="J14" s="142"/>
      <c r="K14" s="142"/>
      <c r="L14" s="142"/>
      <c r="M14" s="142"/>
      <c r="N14" s="161"/>
      <c r="O14" s="150"/>
      <c r="P14" s="173"/>
      <c r="Q14" s="173"/>
      <c r="R14" s="173"/>
      <c r="S14" s="173"/>
      <c r="T14" s="174"/>
      <c r="V14" s="168"/>
      <c r="W14" s="169"/>
      <c r="X14" s="169"/>
      <c r="Y14" s="170"/>
      <c r="Z14" s="172"/>
    </row>
    <row r="15" spans="1:26" ht="21.75" customHeight="1" thickBot="1" x14ac:dyDescent="0.2">
      <c r="D15" s="148" t="s">
        <v>63</v>
      </c>
      <c r="E15" s="149"/>
      <c r="F15" s="150"/>
      <c r="G15" s="151" t="s">
        <v>72</v>
      </c>
      <c r="H15" s="149"/>
      <c r="I15" s="149"/>
      <c r="J15" s="149"/>
      <c r="K15" s="149"/>
      <c r="L15" s="149"/>
      <c r="M15" s="149"/>
      <c r="N15" s="152"/>
    </row>
    <row r="16" spans="1:26" ht="20.25" customHeight="1" x14ac:dyDescent="0.15">
      <c r="D16" s="153" t="s">
        <v>64</v>
      </c>
      <c r="E16" s="154"/>
      <c r="F16" s="155"/>
      <c r="G16" s="18"/>
      <c r="H16" s="36"/>
      <c r="I16" s="36"/>
      <c r="J16" s="36"/>
      <c r="K16" s="36"/>
      <c r="L16" s="36"/>
      <c r="M16" s="36"/>
      <c r="N16" s="71"/>
      <c r="O16" s="8" t="s">
        <v>65</v>
      </c>
      <c r="S16" t="s">
        <v>68</v>
      </c>
    </row>
    <row r="17" spans="1:26" ht="16.5" customHeight="1" thickBot="1" x14ac:dyDescent="0.2">
      <c r="D17" s="156"/>
      <c r="E17" s="157"/>
      <c r="F17" s="158"/>
      <c r="G17" s="72"/>
      <c r="H17" s="73"/>
      <c r="I17" s="73"/>
      <c r="J17" s="73"/>
      <c r="K17" s="73"/>
      <c r="L17" s="73"/>
      <c r="M17" s="73"/>
      <c r="N17" s="74"/>
      <c r="O17" s="99" t="s">
        <v>67</v>
      </c>
      <c r="P17" s="13"/>
      <c r="Q17" s="13"/>
      <c r="R17" s="13"/>
      <c r="S17" s="13"/>
      <c r="T17" s="13"/>
      <c r="U17" s="13"/>
      <c r="V17" s="13"/>
      <c r="W17" s="13"/>
    </row>
    <row r="18" spans="1:26" ht="14.25" x14ac:dyDescent="0.15">
      <c r="B18" s="14" t="s">
        <v>8</v>
      </c>
      <c r="C18" s="14"/>
      <c r="D18" s="13"/>
      <c r="E18" s="13"/>
      <c r="F18" s="13"/>
      <c r="G18" s="15" t="s">
        <v>115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6" ht="15" thickBot="1" x14ac:dyDescent="0.2">
      <c r="A19" s="6"/>
      <c r="B19" s="14"/>
      <c r="C19" s="14" t="s">
        <v>9</v>
      </c>
      <c r="D19" s="6"/>
      <c r="E19" s="6"/>
      <c r="F19" s="6"/>
      <c r="G19" s="14" t="s">
        <v>111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81" t="s">
        <v>94</v>
      </c>
    </row>
    <row r="20" spans="1:26" x14ac:dyDescent="0.15">
      <c r="B20" s="13"/>
      <c r="C20" s="13"/>
      <c r="D20" s="295" t="s">
        <v>3</v>
      </c>
      <c r="E20" s="21">
        <v>1</v>
      </c>
      <c r="F20" s="43" t="s">
        <v>49</v>
      </c>
      <c r="G20" s="21">
        <v>2</v>
      </c>
      <c r="H20" s="43" t="s">
        <v>49</v>
      </c>
      <c r="I20" s="21">
        <v>5</v>
      </c>
      <c r="J20" s="43" t="s">
        <v>49</v>
      </c>
      <c r="K20" s="21">
        <v>10</v>
      </c>
      <c r="L20" s="43" t="s">
        <v>49</v>
      </c>
      <c r="M20" s="21">
        <v>16</v>
      </c>
      <c r="N20" s="43" t="s">
        <v>49</v>
      </c>
      <c r="O20" s="21">
        <v>20</v>
      </c>
      <c r="P20" s="43" t="s">
        <v>49</v>
      </c>
      <c r="Q20" s="21">
        <v>22</v>
      </c>
      <c r="R20" s="43" t="s">
        <v>49</v>
      </c>
      <c r="S20" s="21">
        <v>26</v>
      </c>
      <c r="T20" s="43" t="s">
        <v>49</v>
      </c>
      <c r="U20" s="21">
        <v>30</v>
      </c>
      <c r="V20" s="84" t="s">
        <v>49</v>
      </c>
      <c r="W20" s="21">
        <v>40</v>
      </c>
      <c r="X20" s="84" t="s">
        <v>49</v>
      </c>
      <c r="Y20" s="21">
        <v>50</v>
      </c>
      <c r="Z20" s="117" t="s">
        <v>49</v>
      </c>
    </row>
    <row r="21" spans="1:26" ht="24" customHeight="1" thickBot="1" x14ac:dyDescent="0.2">
      <c r="B21" s="13"/>
      <c r="C21" s="13"/>
      <c r="D21" s="296"/>
      <c r="E21" s="34"/>
      <c r="F21" s="44" t="s">
        <v>59</v>
      </c>
      <c r="G21" s="34"/>
      <c r="H21" s="44" t="s">
        <v>59</v>
      </c>
      <c r="I21" s="34"/>
      <c r="J21" s="44" t="s">
        <v>59</v>
      </c>
      <c r="K21" s="57"/>
      <c r="L21" s="44" t="s">
        <v>59</v>
      </c>
      <c r="M21" s="37"/>
      <c r="N21" s="44" t="s">
        <v>59</v>
      </c>
      <c r="O21" s="37"/>
      <c r="P21" s="44" t="s">
        <v>59</v>
      </c>
      <c r="Q21" s="37"/>
      <c r="R21" s="44" t="s">
        <v>59</v>
      </c>
      <c r="S21" s="34"/>
      <c r="T21" s="44" t="s">
        <v>59</v>
      </c>
      <c r="U21" s="34"/>
      <c r="V21" s="85" t="s">
        <v>59</v>
      </c>
      <c r="W21" s="34"/>
      <c r="X21" s="85" t="s">
        <v>59</v>
      </c>
      <c r="Y21" s="34"/>
      <c r="Z21" s="120" t="s">
        <v>59</v>
      </c>
    </row>
    <row r="22" spans="1:26" ht="14.25" thickTop="1" x14ac:dyDescent="0.15">
      <c r="B22" s="13"/>
      <c r="C22" s="13"/>
      <c r="D22" s="296"/>
      <c r="E22" s="32">
        <v>85</v>
      </c>
      <c r="F22" s="86" t="s">
        <v>49</v>
      </c>
      <c r="G22" s="128">
        <v>850</v>
      </c>
      <c r="H22" s="119" t="s">
        <v>49</v>
      </c>
      <c r="I22" s="23">
        <v>100</v>
      </c>
      <c r="J22" s="45" t="s">
        <v>49</v>
      </c>
      <c r="K22" s="23">
        <v>110</v>
      </c>
      <c r="L22" s="86" t="s">
        <v>49</v>
      </c>
      <c r="M22" s="128">
        <v>1100</v>
      </c>
      <c r="N22" s="119" t="s">
        <v>49</v>
      </c>
      <c r="O22" s="128">
        <v>5500</v>
      </c>
      <c r="P22" s="119" t="s">
        <v>49</v>
      </c>
      <c r="Q22" s="121">
        <v>140</v>
      </c>
      <c r="R22" s="45" t="s">
        <v>49</v>
      </c>
      <c r="S22" s="32">
        <v>180</v>
      </c>
      <c r="T22" s="45" t="s">
        <v>49</v>
      </c>
      <c r="U22" s="32">
        <v>270</v>
      </c>
      <c r="V22" s="86" t="s">
        <v>49</v>
      </c>
      <c r="W22" s="32">
        <v>300</v>
      </c>
      <c r="X22" s="45" t="s">
        <v>49</v>
      </c>
      <c r="Y22" s="32">
        <v>350</v>
      </c>
      <c r="Z22" s="119" t="s">
        <v>49</v>
      </c>
    </row>
    <row r="23" spans="1:26" ht="24.75" customHeight="1" thickBot="1" x14ac:dyDescent="0.2">
      <c r="B23" s="13"/>
      <c r="C23" s="13"/>
      <c r="D23" s="297"/>
      <c r="E23" s="24"/>
      <c r="F23" s="87" t="s">
        <v>59</v>
      </c>
      <c r="G23" s="127"/>
      <c r="H23" s="118" t="s">
        <v>59</v>
      </c>
      <c r="I23" s="126"/>
      <c r="J23" s="46" t="s">
        <v>59</v>
      </c>
      <c r="K23" s="24"/>
      <c r="L23" s="87" t="s">
        <v>59</v>
      </c>
      <c r="M23" s="127"/>
      <c r="N23" s="118" t="s">
        <v>59</v>
      </c>
      <c r="O23" s="127"/>
      <c r="P23" s="118" t="s">
        <v>59</v>
      </c>
      <c r="Q23" s="126"/>
      <c r="R23" s="46" t="s">
        <v>59</v>
      </c>
      <c r="S23" s="24"/>
      <c r="T23" s="46" t="s">
        <v>59</v>
      </c>
      <c r="U23" s="24"/>
      <c r="V23" s="87" t="s">
        <v>59</v>
      </c>
      <c r="W23" s="24"/>
      <c r="X23" s="46" t="s">
        <v>59</v>
      </c>
      <c r="Y23" s="92"/>
      <c r="Z23" s="118" t="s">
        <v>59</v>
      </c>
    </row>
    <row r="24" spans="1:26" ht="3" customHeight="1" x14ac:dyDescent="0.15">
      <c r="B24" s="13"/>
      <c r="C24" s="13"/>
      <c r="G24" s="298" t="s">
        <v>113</v>
      </c>
      <c r="H24" s="299"/>
      <c r="I24" s="13"/>
      <c r="J24" s="13"/>
      <c r="K24" s="13"/>
      <c r="L24" s="13"/>
      <c r="M24" s="302" t="s">
        <v>114</v>
      </c>
      <c r="N24" s="303"/>
      <c r="O24" s="279" t="s">
        <v>112</v>
      </c>
      <c r="P24" s="280"/>
      <c r="Q24" s="204" t="s">
        <v>61</v>
      </c>
      <c r="R24" s="254"/>
      <c r="S24" s="237">
        <f>SUM(E20*E21+G20*G21+I20*I21+K20*K21+M20*M21+O20*O21+Q20*Q21+S20*S21+U20*U21+G22*G23+I22*I23+K22*K23+M22*M23+O22*O23+Q22*Q23+S22*S23+U22*U23+W20*W21+E22*E23+W22*W23+Y20*Y21+Y22*Y23+Y25*Y26)</f>
        <v>0</v>
      </c>
      <c r="T24" s="238"/>
      <c r="U24" s="239"/>
      <c r="V24" s="13"/>
      <c r="W24" s="13"/>
      <c r="Y24" s="124"/>
      <c r="Z24" s="125"/>
    </row>
    <row r="25" spans="1:26" ht="17.25" customHeight="1" thickBot="1" x14ac:dyDescent="0.2">
      <c r="B25" s="14" t="s">
        <v>10</v>
      </c>
      <c r="C25" s="13"/>
      <c r="G25" s="300"/>
      <c r="H25" s="301"/>
      <c r="I25" s="13"/>
      <c r="J25" s="13"/>
      <c r="K25" s="13"/>
      <c r="L25" s="13"/>
      <c r="M25" s="156"/>
      <c r="N25" s="158"/>
      <c r="O25" s="214"/>
      <c r="P25" s="281"/>
      <c r="Q25" s="209"/>
      <c r="R25" s="282"/>
      <c r="S25" s="240"/>
      <c r="T25" s="241"/>
      <c r="U25" s="243"/>
      <c r="V25" s="25" t="s">
        <v>49</v>
      </c>
      <c r="W25" s="23"/>
      <c r="X25" s="122"/>
      <c r="Y25" s="123">
        <v>500</v>
      </c>
      <c r="Z25" s="119" t="s">
        <v>49</v>
      </c>
    </row>
    <row r="26" spans="1:26" ht="15" thickBot="1" x14ac:dyDescent="0.2">
      <c r="A26" s="6"/>
      <c r="B26" s="14"/>
      <c r="C26" s="14" t="s">
        <v>26</v>
      </c>
      <c r="D26" s="14"/>
      <c r="E26" s="14"/>
      <c r="F26" s="14"/>
      <c r="G26" s="14"/>
      <c r="H26" s="25" t="s">
        <v>58</v>
      </c>
      <c r="I26" s="25"/>
      <c r="J26" s="13"/>
      <c r="K26" s="13"/>
      <c r="L26" s="13"/>
      <c r="M26" s="13"/>
      <c r="N26" s="26"/>
      <c r="O26" s="26"/>
      <c r="P26" s="13"/>
      <c r="Q26" s="13"/>
      <c r="R26" s="13"/>
      <c r="S26" s="13"/>
      <c r="T26" s="13"/>
      <c r="U26" s="13"/>
      <c r="V26" s="13"/>
      <c r="W26" s="94"/>
      <c r="X26" s="122"/>
      <c r="Y26" s="283"/>
      <c r="Z26" s="284" t="s">
        <v>59</v>
      </c>
    </row>
    <row r="27" spans="1:26" ht="14.25" thickBot="1" x14ac:dyDescent="0.2">
      <c r="B27" s="13"/>
      <c r="C27" s="13"/>
      <c r="D27" s="286" t="s">
        <v>1</v>
      </c>
      <c r="E27" s="287"/>
      <c r="F27" s="287"/>
      <c r="G27" s="288"/>
      <c r="H27" s="288"/>
      <c r="I27" s="288"/>
      <c r="J27" s="288"/>
      <c r="K27" s="27" t="s">
        <v>0</v>
      </c>
      <c r="L27" s="27" t="s">
        <v>49</v>
      </c>
      <c r="M27" s="95" t="s">
        <v>5</v>
      </c>
      <c r="N27" s="28" t="s">
        <v>4</v>
      </c>
      <c r="O27" s="289" t="s">
        <v>54</v>
      </c>
      <c r="P27" s="290"/>
      <c r="Q27" s="291"/>
      <c r="R27" s="13"/>
      <c r="S27" s="292" t="s">
        <v>62</v>
      </c>
      <c r="T27" s="293"/>
      <c r="U27" s="294"/>
      <c r="V27" s="13"/>
      <c r="W27" s="13"/>
      <c r="X27" s="13"/>
      <c r="Y27" s="197"/>
      <c r="Z27" s="285"/>
    </row>
    <row r="28" spans="1:26" ht="15.75" customHeight="1" thickBot="1" x14ac:dyDescent="0.2">
      <c r="B28" s="13"/>
      <c r="C28" s="13"/>
      <c r="D28" s="269" t="s">
        <v>104</v>
      </c>
      <c r="E28" s="270"/>
      <c r="F28" s="270"/>
      <c r="G28" s="270"/>
      <c r="H28" s="270"/>
      <c r="I28" s="270"/>
      <c r="J28" s="271"/>
      <c r="K28" s="12">
        <v>85</v>
      </c>
      <c r="L28" s="12" t="s">
        <v>49</v>
      </c>
      <c r="M28" s="92"/>
      <c r="N28" s="22" t="s">
        <v>4</v>
      </c>
      <c r="O28" s="179">
        <f>SUM(K28*M28)</f>
        <v>0</v>
      </c>
      <c r="P28" s="180"/>
      <c r="Q28" s="272"/>
      <c r="R28" s="13"/>
      <c r="S28" s="273">
        <f>SUM(O28+O29+O30+O31)</f>
        <v>0</v>
      </c>
      <c r="T28" s="274"/>
      <c r="U28" s="275"/>
      <c r="V28" s="25" t="s">
        <v>49</v>
      </c>
      <c r="W28" s="13"/>
      <c r="X28" s="13"/>
    </row>
    <row r="29" spans="1:26" ht="15.75" customHeight="1" x14ac:dyDescent="0.15">
      <c r="B29" s="13"/>
      <c r="C29" s="13"/>
      <c r="D29" s="276" t="s">
        <v>105</v>
      </c>
      <c r="E29" s="277"/>
      <c r="F29" s="277"/>
      <c r="G29" s="277"/>
      <c r="H29" s="277"/>
      <c r="I29" s="277"/>
      <c r="J29" s="278"/>
      <c r="K29" s="12">
        <v>85</v>
      </c>
      <c r="L29" s="12"/>
      <c r="M29" s="92"/>
      <c r="N29" s="22" t="s">
        <v>4</v>
      </c>
      <c r="O29" s="179">
        <f>SUM(K29*M29)</f>
        <v>0</v>
      </c>
      <c r="P29" s="180"/>
      <c r="Q29" s="272"/>
      <c r="R29" s="13"/>
      <c r="S29" s="115"/>
      <c r="T29" s="115"/>
      <c r="U29" s="115"/>
      <c r="V29" s="25"/>
      <c r="W29" s="13"/>
      <c r="X29" s="13"/>
    </row>
    <row r="30" spans="1:26" ht="15.75" customHeight="1" x14ac:dyDescent="0.15">
      <c r="B30" s="13"/>
      <c r="C30" s="13"/>
      <c r="D30" s="269" t="s">
        <v>106</v>
      </c>
      <c r="E30" s="270"/>
      <c r="F30" s="270"/>
      <c r="G30" s="270"/>
      <c r="H30" s="270"/>
      <c r="I30" s="270"/>
      <c r="J30" s="271"/>
      <c r="K30" s="12">
        <v>170</v>
      </c>
      <c r="L30" s="12" t="s">
        <v>49</v>
      </c>
      <c r="M30" s="92"/>
      <c r="N30" s="22" t="s">
        <v>4</v>
      </c>
      <c r="O30" s="179">
        <f t="shared" ref="O30:O31" si="0">SUM(K30*M30)</f>
        <v>0</v>
      </c>
      <c r="P30" s="180"/>
      <c r="Q30" s="272"/>
      <c r="R30" s="13"/>
      <c r="S30" s="13"/>
      <c r="T30" s="13"/>
      <c r="U30" s="13"/>
      <c r="V30" s="13"/>
      <c r="W30" s="13"/>
      <c r="X30" s="13"/>
    </row>
    <row r="31" spans="1:26" ht="15.75" customHeight="1" thickBot="1" x14ac:dyDescent="0.2">
      <c r="B31" s="13"/>
      <c r="C31" s="13"/>
      <c r="D31" s="258" t="s">
        <v>110</v>
      </c>
      <c r="E31" s="259"/>
      <c r="F31" s="259"/>
      <c r="G31" s="259"/>
      <c r="H31" s="259"/>
      <c r="I31" s="259"/>
      <c r="J31" s="260"/>
      <c r="K31" s="116">
        <v>85</v>
      </c>
      <c r="L31" s="29" t="s">
        <v>49</v>
      </c>
      <c r="M31" s="24"/>
      <c r="N31" s="30" t="s">
        <v>4</v>
      </c>
      <c r="O31" s="200">
        <f t="shared" si="0"/>
        <v>0</v>
      </c>
      <c r="P31" s="261"/>
      <c r="Q31" s="262"/>
      <c r="R31" s="13"/>
      <c r="S31" s="13"/>
      <c r="T31" s="13"/>
      <c r="U31" s="13"/>
      <c r="V31" s="13"/>
      <c r="W31" s="13"/>
      <c r="X31" s="13"/>
    </row>
    <row r="32" spans="1:26" ht="3" customHeight="1" thickBot="1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2:27" ht="15" thickBot="1" x14ac:dyDescent="0.2">
      <c r="B33" s="14" t="s">
        <v>51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03" t="s">
        <v>60</v>
      </c>
      <c r="R33" s="254"/>
      <c r="S33" s="255">
        <f>SUM(T34+T36)</f>
        <v>0</v>
      </c>
      <c r="T33" s="256"/>
      <c r="U33" s="257"/>
      <c r="V33" s="25" t="s">
        <v>49</v>
      </c>
      <c r="W33" s="13"/>
      <c r="X33" s="13"/>
    </row>
    <row r="34" spans="2:27" ht="15" customHeight="1" x14ac:dyDescent="0.15">
      <c r="B34" s="13"/>
      <c r="C34" s="13"/>
      <c r="D34" s="263" t="s">
        <v>80</v>
      </c>
      <c r="E34" s="264"/>
      <c r="F34" s="264"/>
      <c r="G34" s="265"/>
      <c r="H34" s="231" t="s">
        <v>6</v>
      </c>
      <c r="I34" s="232"/>
      <c r="J34" s="232"/>
      <c r="K34" s="232"/>
      <c r="L34" s="232"/>
      <c r="M34" s="232"/>
      <c r="N34" s="232"/>
      <c r="O34" s="21">
        <v>600</v>
      </c>
      <c r="P34" s="96" t="s">
        <v>49</v>
      </c>
      <c r="Q34" s="90"/>
      <c r="R34" s="28" t="s">
        <v>4</v>
      </c>
      <c r="S34" s="90" t="s">
        <v>54</v>
      </c>
      <c r="T34" s="233">
        <f>SUM(O34*Q34)</f>
        <v>0</v>
      </c>
      <c r="U34" s="233"/>
      <c r="V34" s="234"/>
      <c r="W34" s="13"/>
      <c r="X34" s="13"/>
    </row>
    <row r="35" spans="2:27" ht="14.25" thickBot="1" x14ac:dyDescent="0.2">
      <c r="B35" s="13"/>
      <c r="C35" s="13"/>
      <c r="D35" s="266"/>
      <c r="E35" s="267"/>
      <c r="F35" s="267"/>
      <c r="G35" s="268"/>
      <c r="H35" s="35" t="s">
        <v>13</v>
      </c>
      <c r="I35" s="50"/>
      <c r="J35" s="35"/>
      <c r="K35" s="35"/>
      <c r="L35" s="35"/>
      <c r="M35" s="35"/>
      <c r="N35" s="35"/>
      <c r="O35" s="35"/>
      <c r="P35" s="35"/>
      <c r="Q35" s="35"/>
      <c r="R35" s="35"/>
      <c r="S35" s="50"/>
      <c r="T35" s="50"/>
      <c r="U35" s="50"/>
      <c r="V35" s="51"/>
      <c r="W35" s="13"/>
      <c r="X35" s="13"/>
    </row>
    <row r="36" spans="2:27" ht="15" customHeight="1" thickTop="1" x14ac:dyDescent="0.15">
      <c r="B36" s="13"/>
      <c r="C36" s="13"/>
      <c r="D36" s="244" t="s">
        <v>81</v>
      </c>
      <c r="E36" s="245"/>
      <c r="F36" s="245"/>
      <c r="G36" s="246"/>
      <c r="H36" s="250" t="s">
        <v>7</v>
      </c>
      <c r="I36" s="251"/>
      <c r="J36" s="251"/>
      <c r="K36" s="251"/>
      <c r="L36" s="251"/>
      <c r="M36" s="251"/>
      <c r="N36" s="251"/>
      <c r="O36" s="32">
        <v>430</v>
      </c>
      <c r="P36" s="13" t="s">
        <v>49</v>
      </c>
      <c r="Q36" s="33"/>
      <c r="R36" s="49" t="s">
        <v>4</v>
      </c>
      <c r="S36" s="38" t="s">
        <v>54</v>
      </c>
      <c r="T36" s="233">
        <f>SUM(O36*Q36)</f>
        <v>0</v>
      </c>
      <c r="U36" s="233"/>
      <c r="V36" s="234"/>
      <c r="W36" s="13"/>
      <c r="X36" s="13"/>
    </row>
    <row r="37" spans="2:27" ht="14.25" thickBot="1" x14ac:dyDescent="0.2">
      <c r="B37" s="13"/>
      <c r="C37" s="13"/>
      <c r="D37" s="247"/>
      <c r="E37" s="248"/>
      <c r="F37" s="248"/>
      <c r="G37" s="249"/>
      <c r="H37" s="252" t="s">
        <v>14</v>
      </c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3"/>
      <c r="W37" s="13"/>
      <c r="X37" s="13"/>
      <c r="AA37" s="129"/>
    </row>
    <row r="38" spans="2:27" ht="5.25" customHeight="1" thickBot="1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2:27" ht="15" thickBot="1" x14ac:dyDescent="0.2">
      <c r="B39" s="14" t="s">
        <v>52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203" t="s">
        <v>70</v>
      </c>
      <c r="R39" s="254"/>
      <c r="S39" s="255">
        <f>SUM(T40)</f>
        <v>0</v>
      </c>
      <c r="T39" s="256"/>
      <c r="U39" s="257"/>
      <c r="V39" s="25" t="s">
        <v>49</v>
      </c>
      <c r="W39" s="13"/>
      <c r="X39" s="13"/>
    </row>
    <row r="40" spans="2:27" ht="15" customHeight="1" x14ac:dyDescent="0.15">
      <c r="B40" s="13"/>
      <c r="C40" s="13"/>
      <c r="D40" s="225" t="s">
        <v>82</v>
      </c>
      <c r="E40" s="226"/>
      <c r="F40" s="226"/>
      <c r="G40" s="227"/>
      <c r="H40" s="231" t="s">
        <v>7</v>
      </c>
      <c r="I40" s="232"/>
      <c r="J40" s="232"/>
      <c r="K40" s="232"/>
      <c r="L40" s="232"/>
      <c r="M40" s="232"/>
      <c r="N40" s="232"/>
      <c r="O40" s="21">
        <v>210</v>
      </c>
      <c r="P40" s="21" t="s">
        <v>49</v>
      </c>
      <c r="Q40" s="95"/>
      <c r="R40" s="28" t="s">
        <v>4</v>
      </c>
      <c r="S40" s="95" t="s">
        <v>54</v>
      </c>
      <c r="T40" s="233">
        <f>SUM(O40*Q40)</f>
        <v>0</v>
      </c>
      <c r="U40" s="233"/>
      <c r="V40" s="234"/>
      <c r="W40" s="13"/>
      <c r="X40" s="13"/>
    </row>
    <row r="41" spans="2:27" ht="14.25" thickBot="1" x14ac:dyDescent="0.2">
      <c r="B41" s="13"/>
      <c r="C41" s="13"/>
      <c r="D41" s="228"/>
      <c r="E41" s="229"/>
      <c r="F41" s="229"/>
      <c r="G41" s="230"/>
      <c r="H41" s="31" t="s">
        <v>11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52"/>
      <c r="W41" s="13"/>
      <c r="X41" s="13"/>
    </row>
    <row r="42" spans="2:27" ht="6.75" customHeight="1" thickBo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2:27" ht="22.5" customHeight="1" thickBot="1" x14ac:dyDescent="0.2">
      <c r="B43" s="13"/>
      <c r="C43" s="13"/>
      <c r="D43" s="235" t="s">
        <v>55</v>
      </c>
      <c r="E43" s="236"/>
      <c r="F43" s="236"/>
      <c r="G43" s="236"/>
      <c r="H43" s="236"/>
      <c r="I43" s="100"/>
      <c r="J43" s="237">
        <f>SUM(S24+S28+S33+T40)</f>
        <v>0</v>
      </c>
      <c r="K43" s="238"/>
      <c r="L43" s="238"/>
      <c r="M43" s="238"/>
      <c r="N43" s="239"/>
      <c r="O43" s="101" t="s">
        <v>49</v>
      </c>
      <c r="P43" s="13"/>
      <c r="Q43" s="101"/>
      <c r="R43" s="13"/>
      <c r="S43" s="13"/>
      <c r="T43" s="13"/>
      <c r="U43" s="13"/>
      <c r="V43" s="13"/>
      <c r="W43" s="13"/>
      <c r="X43" s="13"/>
    </row>
    <row r="44" spans="2:27" ht="6.75" customHeight="1" thickBot="1" x14ac:dyDescent="0.2">
      <c r="B44" s="242" t="s">
        <v>53</v>
      </c>
      <c r="C44" s="242"/>
      <c r="D44" s="242"/>
      <c r="E44" s="242"/>
      <c r="F44" s="242"/>
      <c r="G44" s="242"/>
      <c r="H44" s="242"/>
      <c r="I44" s="102"/>
      <c r="J44" s="240"/>
      <c r="K44" s="241"/>
      <c r="L44" s="241"/>
      <c r="M44" s="241"/>
      <c r="N44" s="241"/>
      <c r="O44" s="225" t="s">
        <v>57</v>
      </c>
      <c r="P44" s="226"/>
      <c r="Q44" s="226"/>
      <c r="R44" s="226"/>
      <c r="S44" s="227"/>
      <c r="T44" s="237">
        <f>SUM(G46*G47+I46*I47+K46*K47+M46*M47+O46*O47+Q46*Q47+S46*S47+U46*U47+G48*G49+I48*I49+K48*K49+M48*M49+O48*O49+Q48*Q49+S48*S49+U48*U49+G50*G51+I50*I51+K50*K51+M50*M51+O50*O51+Q50*Q51+S50*S51+U50*U51+G52*G53+I52*I53+K52*K53+M52*M53+O52*O53+Q52*Q53+S52*S53+U52*U53)</f>
        <v>0</v>
      </c>
      <c r="U44" s="238"/>
      <c r="V44" s="239"/>
      <c r="W44" s="202" t="s">
        <v>49</v>
      </c>
      <c r="X44" s="13"/>
    </row>
    <row r="45" spans="2:27" ht="17.25" customHeight="1" thickBot="1" x14ac:dyDescent="0.2">
      <c r="B45" s="242"/>
      <c r="C45" s="242"/>
      <c r="D45" s="242"/>
      <c r="E45" s="242"/>
      <c r="F45" s="242"/>
      <c r="G45" s="242"/>
      <c r="H45" s="242"/>
      <c r="I45" s="102"/>
      <c r="J45" s="13"/>
      <c r="K45" s="13"/>
      <c r="L45" s="13"/>
      <c r="M45" s="13"/>
      <c r="N45" s="13"/>
      <c r="O45" s="228"/>
      <c r="P45" s="229"/>
      <c r="Q45" s="229"/>
      <c r="R45" s="229"/>
      <c r="S45" s="230"/>
      <c r="T45" s="240"/>
      <c r="U45" s="241"/>
      <c r="V45" s="243"/>
      <c r="W45" s="202"/>
      <c r="X45" s="13"/>
    </row>
    <row r="46" spans="2:27" ht="21" customHeight="1" x14ac:dyDescent="0.15">
      <c r="B46" s="13"/>
      <c r="C46" s="13"/>
      <c r="D46" s="203" t="s">
        <v>2</v>
      </c>
      <c r="E46" s="204"/>
      <c r="F46" s="205"/>
      <c r="G46" s="21">
        <v>10</v>
      </c>
      <c r="H46" s="41" t="s">
        <v>49</v>
      </c>
      <c r="I46" s="103">
        <v>50</v>
      </c>
      <c r="J46" s="41" t="s">
        <v>49</v>
      </c>
      <c r="K46" s="21">
        <v>100</v>
      </c>
      <c r="L46" s="41" t="s">
        <v>49</v>
      </c>
      <c r="M46" s="21">
        <v>120</v>
      </c>
      <c r="N46" s="41" t="s">
        <v>49</v>
      </c>
      <c r="O46" s="21">
        <v>200</v>
      </c>
      <c r="P46" s="41" t="s">
        <v>49</v>
      </c>
      <c r="Q46" s="21">
        <v>300</v>
      </c>
      <c r="R46" s="41" t="s">
        <v>49</v>
      </c>
      <c r="S46" s="21">
        <v>400</v>
      </c>
      <c r="T46" s="41" t="s">
        <v>49</v>
      </c>
      <c r="U46" s="103">
        <v>500</v>
      </c>
      <c r="V46" s="53" t="s">
        <v>49</v>
      </c>
      <c r="W46" s="23"/>
      <c r="X46" s="13"/>
    </row>
    <row r="47" spans="2:27" ht="18" customHeight="1" thickBot="1" x14ac:dyDescent="0.2">
      <c r="B47" s="13"/>
      <c r="C47" s="13"/>
      <c r="D47" s="206"/>
      <c r="E47" s="207"/>
      <c r="F47" s="191"/>
      <c r="G47" s="34"/>
      <c r="H47" s="42" t="s">
        <v>59</v>
      </c>
      <c r="I47" s="34"/>
      <c r="J47" s="42" t="s">
        <v>59</v>
      </c>
      <c r="K47" s="34"/>
      <c r="L47" s="42" t="s">
        <v>59</v>
      </c>
      <c r="M47" s="34"/>
      <c r="N47" s="42" t="s">
        <v>59</v>
      </c>
      <c r="O47" s="34"/>
      <c r="P47" s="42" t="s">
        <v>59</v>
      </c>
      <c r="Q47" s="34"/>
      <c r="R47" s="42" t="s">
        <v>59</v>
      </c>
      <c r="S47" s="34"/>
      <c r="T47" s="42" t="s">
        <v>59</v>
      </c>
      <c r="U47" s="37"/>
      <c r="V47" s="54" t="s">
        <v>59</v>
      </c>
      <c r="W47" s="94"/>
      <c r="X47" s="13"/>
    </row>
    <row r="48" spans="2:27" ht="21" customHeight="1" thickTop="1" x14ac:dyDescent="0.15">
      <c r="B48" s="13"/>
      <c r="C48" s="13"/>
      <c r="D48" s="206"/>
      <c r="E48" s="207"/>
      <c r="F48" s="191"/>
      <c r="G48" s="32">
        <v>600</v>
      </c>
      <c r="H48" s="47" t="s">
        <v>49</v>
      </c>
      <c r="I48" s="104">
        <v>1000</v>
      </c>
      <c r="J48" s="47" t="s">
        <v>49</v>
      </c>
      <c r="K48" s="104">
        <v>2000</v>
      </c>
      <c r="L48" s="47" t="s">
        <v>49</v>
      </c>
      <c r="M48" s="104">
        <v>3000</v>
      </c>
      <c r="N48" s="47" t="s">
        <v>49</v>
      </c>
      <c r="O48" s="104">
        <v>4000</v>
      </c>
      <c r="P48" s="47" t="s">
        <v>49</v>
      </c>
      <c r="Q48" s="104">
        <v>5000</v>
      </c>
      <c r="R48" s="47" t="s">
        <v>49</v>
      </c>
      <c r="S48" s="104">
        <v>6000</v>
      </c>
      <c r="T48" s="47" t="s">
        <v>49</v>
      </c>
      <c r="U48" s="105">
        <v>8000</v>
      </c>
      <c r="V48" s="55" t="s">
        <v>49</v>
      </c>
      <c r="W48" s="23"/>
      <c r="X48" s="13"/>
    </row>
    <row r="49" spans="2:24" ht="18" customHeight="1" thickBot="1" x14ac:dyDescent="0.2">
      <c r="B49" s="13"/>
      <c r="C49" s="13"/>
      <c r="D49" s="206"/>
      <c r="E49" s="207"/>
      <c r="F49" s="191"/>
      <c r="G49" s="34"/>
      <c r="H49" s="42" t="s">
        <v>59</v>
      </c>
      <c r="I49" s="34"/>
      <c r="J49" s="42" t="s">
        <v>59</v>
      </c>
      <c r="K49" s="34"/>
      <c r="L49" s="42" t="s">
        <v>59</v>
      </c>
      <c r="M49" s="34"/>
      <c r="N49" s="42" t="s">
        <v>59</v>
      </c>
      <c r="O49" s="34"/>
      <c r="P49" s="42" t="s">
        <v>59</v>
      </c>
      <c r="Q49" s="34"/>
      <c r="R49" s="42" t="s">
        <v>59</v>
      </c>
      <c r="S49" s="34"/>
      <c r="T49" s="42" t="s">
        <v>59</v>
      </c>
      <c r="U49" s="37"/>
      <c r="V49" s="54" t="s">
        <v>59</v>
      </c>
      <c r="W49" s="94"/>
      <c r="X49" s="13"/>
    </row>
    <row r="50" spans="2:24" ht="21" customHeight="1" thickTop="1" x14ac:dyDescent="0.15">
      <c r="B50" s="13"/>
      <c r="C50" s="13"/>
      <c r="D50" s="206"/>
      <c r="E50" s="207"/>
      <c r="F50" s="191"/>
      <c r="G50" s="106">
        <v>10000</v>
      </c>
      <c r="H50" s="47" t="s">
        <v>49</v>
      </c>
      <c r="I50" s="106">
        <v>20000</v>
      </c>
      <c r="J50" s="47" t="s">
        <v>49</v>
      </c>
      <c r="K50" s="106">
        <v>30000</v>
      </c>
      <c r="L50" s="47" t="s">
        <v>49</v>
      </c>
      <c r="M50" s="106">
        <v>40000</v>
      </c>
      <c r="N50" s="47" t="s">
        <v>49</v>
      </c>
      <c r="O50" s="106">
        <v>50000</v>
      </c>
      <c r="P50" s="47" t="s">
        <v>49</v>
      </c>
      <c r="Q50" s="106">
        <v>60000</v>
      </c>
      <c r="R50" s="47" t="s">
        <v>49</v>
      </c>
      <c r="S50" s="106">
        <v>100000</v>
      </c>
      <c r="T50" s="47" t="s">
        <v>49</v>
      </c>
      <c r="U50" s="107"/>
      <c r="V50" s="55" t="s">
        <v>49</v>
      </c>
      <c r="W50" s="108"/>
      <c r="X50" s="13"/>
    </row>
    <row r="51" spans="2:24" ht="18" customHeight="1" thickBot="1" x14ac:dyDescent="0.2">
      <c r="B51" s="13"/>
      <c r="C51" s="13"/>
      <c r="D51" s="208"/>
      <c r="E51" s="209"/>
      <c r="F51" s="210"/>
      <c r="G51" s="109"/>
      <c r="H51" s="75" t="s">
        <v>59</v>
      </c>
      <c r="I51" s="109"/>
      <c r="J51" s="75" t="s">
        <v>59</v>
      </c>
      <c r="K51" s="109"/>
      <c r="L51" s="75" t="s">
        <v>59</v>
      </c>
      <c r="M51" s="109"/>
      <c r="N51" s="75" t="s">
        <v>59</v>
      </c>
      <c r="O51" s="109"/>
      <c r="P51" s="75" t="s">
        <v>59</v>
      </c>
      <c r="Q51" s="109"/>
      <c r="R51" s="75" t="s">
        <v>59</v>
      </c>
      <c r="S51" s="109"/>
      <c r="T51" s="75" t="s">
        <v>59</v>
      </c>
      <c r="U51" s="110"/>
      <c r="V51" s="76" t="s">
        <v>59</v>
      </c>
      <c r="W51" s="94"/>
      <c r="X51" s="13"/>
    </row>
    <row r="52" spans="2:24" ht="21" customHeight="1" x14ac:dyDescent="0.15">
      <c r="B52" s="13"/>
      <c r="C52" s="13"/>
      <c r="D52" s="211" t="s">
        <v>71</v>
      </c>
      <c r="E52" s="212"/>
      <c r="F52" s="213"/>
      <c r="G52" s="111">
        <v>1</v>
      </c>
      <c r="H52" s="41" t="s">
        <v>49</v>
      </c>
      <c r="I52" s="111">
        <v>2</v>
      </c>
      <c r="J52" s="41" t="s">
        <v>49</v>
      </c>
      <c r="K52" s="111">
        <v>5</v>
      </c>
      <c r="L52" s="41" t="s">
        <v>49</v>
      </c>
      <c r="M52" s="111">
        <v>20</v>
      </c>
      <c r="N52" s="41" t="s">
        <v>49</v>
      </c>
      <c r="O52" s="111">
        <v>30</v>
      </c>
      <c r="P52" s="41" t="s">
        <v>49</v>
      </c>
      <c r="Q52" s="111">
        <v>40</v>
      </c>
      <c r="R52" s="41" t="s">
        <v>49</v>
      </c>
      <c r="S52" s="111">
        <v>60</v>
      </c>
      <c r="T52" s="41" t="s">
        <v>49</v>
      </c>
      <c r="U52" s="112">
        <v>80</v>
      </c>
      <c r="V52" s="53" t="s">
        <v>49</v>
      </c>
      <c r="W52" s="13"/>
      <c r="X52" s="13"/>
    </row>
    <row r="53" spans="2:24" ht="18" customHeight="1" thickBot="1" x14ac:dyDescent="0.2">
      <c r="B53" s="13"/>
      <c r="C53" s="13"/>
      <c r="D53" s="214"/>
      <c r="E53" s="215"/>
      <c r="F53" s="216"/>
      <c r="G53" s="113"/>
      <c r="H53" s="48" t="s">
        <v>59</v>
      </c>
      <c r="I53" s="24"/>
      <c r="J53" s="48" t="s">
        <v>59</v>
      </c>
      <c r="K53" s="24"/>
      <c r="L53" s="48" t="s">
        <v>59</v>
      </c>
      <c r="M53" s="24"/>
      <c r="N53" s="48" t="s">
        <v>59</v>
      </c>
      <c r="O53" s="24"/>
      <c r="P53" s="48" t="s">
        <v>59</v>
      </c>
      <c r="Q53" s="24"/>
      <c r="R53" s="48" t="s">
        <v>59</v>
      </c>
      <c r="S53" s="24"/>
      <c r="T53" s="48" t="s">
        <v>59</v>
      </c>
      <c r="U53" s="91"/>
      <c r="V53" s="56" t="s">
        <v>59</v>
      </c>
      <c r="W53" s="13"/>
      <c r="X53" s="13"/>
    </row>
    <row r="54" spans="2:24" ht="3.75" customHeight="1" thickBot="1" x14ac:dyDescent="0.2"/>
    <row r="55" spans="2:24" ht="18" customHeight="1" thickBot="1" x14ac:dyDescent="0.2">
      <c r="B55" s="6" t="s">
        <v>91</v>
      </c>
      <c r="N55" s="18" t="s">
        <v>90</v>
      </c>
      <c r="O55" s="36"/>
      <c r="P55" s="78"/>
      <c r="Q55" s="78"/>
      <c r="R55" s="78"/>
      <c r="S55" s="63"/>
      <c r="T55" s="153">
        <f>SUM(Q57*S57+Q58*S58+Q59*S59+Q60*S60+Q62*S62+Q63*S63+Q65*S65)</f>
        <v>0</v>
      </c>
      <c r="U55" s="217"/>
      <c r="V55" s="218"/>
      <c r="W55" s="80" t="s">
        <v>49</v>
      </c>
    </row>
    <row r="56" spans="2:24" ht="18" customHeight="1" x14ac:dyDescent="0.15">
      <c r="C56" s="3"/>
      <c r="D56" s="219" t="s">
        <v>19</v>
      </c>
      <c r="E56" s="175"/>
      <c r="F56" s="175"/>
      <c r="G56" s="220"/>
      <c r="H56" s="220" t="s">
        <v>12</v>
      </c>
      <c r="I56" s="220"/>
      <c r="J56" s="220" t="s">
        <v>21</v>
      </c>
      <c r="K56" s="220"/>
      <c r="L56" s="220"/>
      <c r="M56" s="220"/>
      <c r="N56" s="220"/>
      <c r="O56" s="220"/>
      <c r="P56" s="220"/>
      <c r="Q56" s="221" t="s">
        <v>18</v>
      </c>
      <c r="R56" s="175"/>
      <c r="S56" s="222" t="s">
        <v>59</v>
      </c>
      <c r="T56" s="223"/>
      <c r="U56" s="224"/>
      <c r="V56" s="224"/>
      <c r="W56" s="81"/>
    </row>
    <row r="57" spans="2:24" ht="18" customHeight="1" x14ac:dyDescent="0.15">
      <c r="D57" s="201" t="s">
        <v>22</v>
      </c>
      <c r="E57" s="181"/>
      <c r="F57" s="181"/>
      <c r="G57" s="182"/>
      <c r="H57" s="182" t="s">
        <v>15</v>
      </c>
      <c r="I57" s="182"/>
      <c r="J57" s="130" t="s">
        <v>83</v>
      </c>
      <c r="K57" s="130"/>
      <c r="L57" s="130"/>
      <c r="M57" s="130"/>
      <c r="N57" s="130"/>
      <c r="O57" s="130"/>
      <c r="P57" s="13"/>
      <c r="Q57" s="131">
        <v>110</v>
      </c>
      <c r="R57" s="92" t="s">
        <v>49</v>
      </c>
      <c r="S57" s="92"/>
      <c r="T57" s="82" t="s">
        <v>59</v>
      </c>
    </row>
    <row r="58" spans="2:24" ht="18" customHeight="1" x14ac:dyDescent="0.15">
      <c r="D58" s="201" t="s">
        <v>22</v>
      </c>
      <c r="E58" s="181"/>
      <c r="F58" s="181"/>
      <c r="G58" s="182"/>
      <c r="H58" s="182" t="s">
        <v>20</v>
      </c>
      <c r="I58" s="182"/>
      <c r="J58" s="12" t="s">
        <v>84</v>
      </c>
      <c r="K58" s="12"/>
      <c r="L58" s="12"/>
      <c r="M58" s="12"/>
      <c r="N58" s="12"/>
      <c r="O58" s="12"/>
      <c r="P58" s="12"/>
      <c r="Q58" s="131">
        <v>160</v>
      </c>
      <c r="R58" s="92" t="s">
        <v>49</v>
      </c>
      <c r="S58" s="92"/>
      <c r="T58" s="82" t="s">
        <v>59</v>
      </c>
    </row>
    <row r="59" spans="2:24" ht="18" customHeight="1" x14ac:dyDescent="0.15">
      <c r="D59" s="201" t="s">
        <v>22</v>
      </c>
      <c r="E59" s="181"/>
      <c r="F59" s="181"/>
      <c r="G59" s="182"/>
      <c r="H59" s="182" t="s">
        <v>16</v>
      </c>
      <c r="I59" s="182"/>
      <c r="J59" s="12" t="s">
        <v>85</v>
      </c>
      <c r="K59" s="12"/>
      <c r="L59" s="12"/>
      <c r="M59" s="12"/>
      <c r="N59" s="12"/>
      <c r="O59" s="12"/>
      <c r="P59" s="12"/>
      <c r="Q59" s="131">
        <v>250</v>
      </c>
      <c r="R59" s="92" t="s">
        <v>49</v>
      </c>
      <c r="S59" s="92"/>
      <c r="T59" s="82" t="s">
        <v>59</v>
      </c>
    </row>
    <row r="60" spans="2:24" ht="18" customHeight="1" thickBot="1" x14ac:dyDescent="0.2">
      <c r="D60" s="201" t="s">
        <v>22</v>
      </c>
      <c r="E60" s="181"/>
      <c r="F60" s="181"/>
      <c r="G60" s="182"/>
      <c r="H60" s="182" t="s">
        <v>17</v>
      </c>
      <c r="I60" s="182"/>
      <c r="J60" s="12" t="s">
        <v>86</v>
      </c>
      <c r="K60" s="12"/>
      <c r="L60" s="12"/>
      <c r="M60" s="12"/>
      <c r="N60" s="12"/>
      <c r="O60" s="12"/>
      <c r="P60" s="12"/>
      <c r="Q60" s="131">
        <v>420</v>
      </c>
      <c r="R60" s="92" t="s">
        <v>49</v>
      </c>
      <c r="S60" s="92"/>
      <c r="T60" s="82" t="s">
        <v>59</v>
      </c>
    </row>
    <row r="61" spans="2:24" ht="18" customHeight="1" x14ac:dyDescent="0.15">
      <c r="D61" s="194" t="s">
        <v>93</v>
      </c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6"/>
      <c r="U61" s="79"/>
      <c r="V61" s="79"/>
      <c r="W61" s="79"/>
    </row>
    <row r="62" spans="2:24" ht="18" customHeight="1" thickBot="1" x14ac:dyDescent="0.2">
      <c r="D62" s="197" t="s">
        <v>24</v>
      </c>
      <c r="E62" s="198"/>
      <c r="F62" s="198"/>
      <c r="G62" s="199"/>
      <c r="H62" s="199" t="s">
        <v>25</v>
      </c>
      <c r="I62" s="199"/>
      <c r="J62" s="29" t="s">
        <v>87</v>
      </c>
      <c r="K62" s="29"/>
      <c r="L62" s="29"/>
      <c r="M62" s="29"/>
      <c r="N62" s="29"/>
      <c r="O62" s="29"/>
      <c r="P62" s="29"/>
      <c r="Q62" s="132">
        <v>150</v>
      </c>
      <c r="R62" s="24" t="s">
        <v>49</v>
      </c>
      <c r="S62" s="24"/>
      <c r="T62" s="56" t="s">
        <v>59</v>
      </c>
    </row>
    <row r="63" spans="2:24" ht="18" customHeight="1" thickBot="1" x14ac:dyDescent="0.2">
      <c r="D63" s="190" t="s">
        <v>23</v>
      </c>
      <c r="E63" s="191"/>
      <c r="F63" s="191"/>
      <c r="G63" s="192"/>
      <c r="H63" s="193" t="s">
        <v>15</v>
      </c>
      <c r="I63" s="191"/>
      <c r="J63" s="192" t="s">
        <v>88</v>
      </c>
      <c r="K63" s="192"/>
      <c r="L63" s="192"/>
      <c r="M63" s="192"/>
      <c r="N63" s="192"/>
      <c r="O63" s="192"/>
      <c r="P63" s="192"/>
      <c r="Q63" s="134">
        <v>110</v>
      </c>
      <c r="R63" s="133" t="s">
        <v>49</v>
      </c>
      <c r="S63" s="133"/>
      <c r="T63" s="83" t="s">
        <v>59</v>
      </c>
    </row>
    <row r="64" spans="2:24" ht="18" customHeight="1" x14ac:dyDescent="0.15">
      <c r="D64" s="194" t="s">
        <v>92</v>
      </c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6"/>
    </row>
    <row r="65" spans="1:24" ht="18" customHeight="1" thickBot="1" x14ac:dyDescent="0.2">
      <c r="D65" s="197" t="s">
        <v>23</v>
      </c>
      <c r="E65" s="198"/>
      <c r="F65" s="198"/>
      <c r="G65" s="199"/>
      <c r="H65" s="200" t="s">
        <v>16</v>
      </c>
      <c r="I65" s="198"/>
      <c r="J65" s="199" t="s">
        <v>89</v>
      </c>
      <c r="K65" s="199"/>
      <c r="L65" s="199"/>
      <c r="M65" s="199"/>
      <c r="N65" s="199"/>
      <c r="O65" s="199"/>
      <c r="P65" s="199"/>
      <c r="Q65" s="132">
        <v>260</v>
      </c>
      <c r="R65" s="24" t="s">
        <v>49</v>
      </c>
      <c r="S65" s="24"/>
      <c r="T65" s="56" t="s">
        <v>59</v>
      </c>
    </row>
    <row r="66" spans="1:24" ht="9" customHeight="1" x14ac:dyDescent="0.15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</row>
    <row r="67" spans="1:24" ht="17.25" customHeight="1" x14ac:dyDescent="0.15">
      <c r="A67" s="136" t="s">
        <v>39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</row>
    <row r="68" spans="1:24" ht="17.25" customHeight="1" x14ac:dyDescent="0.15">
      <c r="A68" s="6" t="s">
        <v>41</v>
      </c>
      <c r="B68" s="6"/>
      <c r="C68" s="6"/>
      <c r="D68" s="6"/>
      <c r="E68" s="6"/>
      <c r="F68" s="6"/>
      <c r="G68" s="6"/>
      <c r="M68" s="66"/>
      <c r="S68" t="s">
        <v>119</v>
      </c>
      <c r="W68" s="70"/>
    </row>
    <row r="69" spans="1:24" ht="17.25" customHeight="1" x14ac:dyDescent="0.15">
      <c r="A69" s="17" t="s">
        <v>48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17" t="s">
        <v>73</v>
      </c>
      <c r="R69" s="4"/>
      <c r="S69" s="4"/>
      <c r="T69" s="4"/>
      <c r="U69" s="4"/>
      <c r="V69" s="4"/>
      <c r="W69" s="70"/>
    </row>
    <row r="70" spans="1:24" ht="17.25" customHeight="1" x14ac:dyDescent="0.15">
      <c r="A70" s="17"/>
      <c r="B70" s="4"/>
      <c r="C70" s="4"/>
      <c r="D70" s="6" t="s">
        <v>75</v>
      </c>
      <c r="E70" s="6"/>
      <c r="F70" s="6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70"/>
    </row>
    <row r="71" spans="1:24" ht="17.25" customHeight="1" thickBot="1" x14ac:dyDescent="0.2">
      <c r="D71" s="58" t="s">
        <v>76</v>
      </c>
      <c r="E71" s="58"/>
      <c r="F71" s="58"/>
      <c r="W71" s="70"/>
    </row>
    <row r="72" spans="1:24" ht="22.5" customHeight="1" x14ac:dyDescent="0.15">
      <c r="D72" s="162" t="s">
        <v>40</v>
      </c>
      <c r="E72" s="163"/>
      <c r="F72" s="175"/>
      <c r="G72" s="16" t="s">
        <v>74</v>
      </c>
      <c r="H72" s="36"/>
      <c r="I72" s="19"/>
      <c r="J72" s="19"/>
      <c r="K72" s="19"/>
      <c r="L72" s="19"/>
      <c r="M72" s="19"/>
      <c r="N72" s="20"/>
      <c r="O72" s="162" t="s">
        <v>42</v>
      </c>
      <c r="P72" s="163"/>
      <c r="Q72" s="163"/>
      <c r="R72" s="163"/>
      <c r="S72" s="163"/>
      <c r="T72" s="164"/>
      <c r="W72" s="70"/>
    </row>
    <row r="73" spans="1:24" ht="22.5" customHeight="1" thickBot="1" x14ac:dyDescent="0.2">
      <c r="D73" s="160" t="s">
        <v>35</v>
      </c>
      <c r="E73" s="142"/>
      <c r="F73" s="143"/>
      <c r="G73" s="141"/>
      <c r="H73" s="142"/>
      <c r="I73" s="142"/>
      <c r="J73" s="142"/>
      <c r="K73" s="142"/>
      <c r="L73" s="142"/>
      <c r="M73" s="142"/>
      <c r="N73" s="161"/>
      <c r="O73" s="176" t="s">
        <v>43</v>
      </c>
      <c r="P73" s="177"/>
      <c r="Q73" s="177"/>
      <c r="R73" s="177"/>
      <c r="S73" s="177"/>
      <c r="T73" s="178"/>
      <c r="W73" s="70"/>
    </row>
    <row r="74" spans="1:24" ht="22.5" customHeight="1" x14ac:dyDescent="0.15">
      <c r="D74" s="160" t="s">
        <v>36</v>
      </c>
      <c r="E74" s="142"/>
      <c r="F74" s="143"/>
      <c r="G74" s="141"/>
      <c r="H74" s="142"/>
      <c r="I74" s="142"/>
      <c r="J74" s="142"/>
      <c r="K74" s="142"/>
      <c r="L74" s="142"/>
      <c r="M74" s="142"/>
      <c r="N74" s="161"/>
      <c r="O74" s="162" t="s">
        <v>46</v>
      </c>
      <c r="P74" s="163"/>
      <c r="Q74" s="163"/>
      <c r="R74" s="163"/>
      <c r="S74" s="163"/>
      <c r="T74" s="164"/>
      <c r="W74" s="70"/>
    </row>
    <row r="75" spans="1:24" ht="22.5" customHeight="1" thickBot="1" x14ac:dyDescent="0.2">
      <c r="D75" s="160" t="s">
        <v>37</v>
      </c>
      <c r="E75" s="142"/>
      <c r="F75" s="143"/>
      <c r="G75" s="141"/>
      <c r="H75" s="142"/>
      <c r="I75" s="142"/>
      <c r="J75" s="142"/>
      <c r="K75" s="142"/>
      <c r="L75" s="142"/>
      <c r="M75" s="142"/>
      <c r="N75" s="161"/>
      <c r="O75" s="148" t="s">
        <v>47</v>
      </c>
      <c r="P75" s="149"/>
      <c r="Q75" s="149"/>
      <c r="R75" s="149"/>
      <c r="S75" s="149"/>
      <c r="T75" s="152"/>
      <c r="W75" s="70"/>
    </row>
    <row r="76" spans="1:24" ht="22.5" customHeight="1" thickBot="1" x14ac:dyDescent="0.2">
      <c r="D76" s="160" t="s">
        <v>38</v>
      </c>
      <c r="E76" s="142"/>
      <c r="F76" s="143"/>
      <c r="G76" s="141"/>
      <c r="H76" s="142"/>
      <c r="I76" s="142"/>
      <c r="J76" s="142"/>
      <c r="K76" s="142"/>
      <c r="L76" s="142"/>
      <c r="M76" s="142"/>
      <c r="N76" s="161"/>
      <c r="O76" s="162" t="s">
        <v>44</v>
      </c>
      <c r="P76" s="163"/>
      <c r="Q76" s="163"/>
      <c r="R76" s="163"/>
      <c r="S76" s="163"/>
      <c r="T76" s="164"/>
      <c r="W76" s="70"/>
    </row>
    <row r="77" spans="1:24" ht="22.5" customHeight="1" x14ac:dyDescent="0.15">
      <c r="D77" s="160" t="s">
        <v>79</v>
      </c>
      <c r="E77" s="142"/>
      <c r="F77" s="143"/>
      <c r="G77" s="141"/>
      <c r="H77" s="142"/>
      <c r="I77" s="142"/>
      <c r="J77" s="142"/>
      <c r="K77" s="142"/>
      <c r="L77" s="142"/>
      <c r="M77" s="142"/>
      <c r="N77" s="161"/>
      <c r="O77" s="162" t="s">
        <v>45</v>
      </c>
      <c r="P77" s="163"/>
      <c r="Q77" s="163"/>
      <c r="R77" s="163"/>
      <c r="S77" s="163"/>
      <c r="T77" s="164"/>
      <c r="W77" s="70"/>
    </row>
    <row r="78" spans="1:24" ht="22.5" customHeight="1" thickBot="1" x14ac:dyDescent="0.2">
      <c r="D78" s="160" t="s">
        <v>116</v>
      </c>
      <c r="E78" s="142"/>
      <c r="F78" s="142"/>
      <c r="G78" s="143"/>
      <c r="H78" s="141"/>
      <c r="I78" s="142"/>
      <c r="J78" s="142"/>
      <c r="K78" s="142"/>
      <c r="L78" s="142"/>
      <c r="M78" s="142"/>
      <c r="N78" s="161"/>
      <c r="O78" s="149"/>
      <c r="P78" s="149"/>
      <c r="Q78" s="149"/>
      <c r="R78" s="149"/>
      <c r="S78" s="149"/>
      <c r="T78" s="152"/>
      <c r="W78" s="70"/>
    </row>
    <row r="79" spans="1:24" ht="22.5" customHeight="1" x14ac:dyDescent="0.15">
      <c r="D79" s="160" t="s">
        <v>50</v>
      </c>
      <c r="E79" s="142"/>
      <c r="F79" s="143"/>
      <c r="G79" s="141"/>
      <c r="H79" s="142"/>
      <c r="I79" s="142"/>
      <c r="J79" s="142"/>
      <c r="K79" s="142"/>
      <c r="L79" s="142"/>
      <c r="M79" s="142"/>
      <c r="N79" s="161"/>
      <c r="O79" s="10"/>
      <c r="P79" s="10"/>
      <c r="Q79" s="81" t="s">
        <v>94</v>
      </c>
      <c r="R79" s="10"/>
      <c r="S79" s="10"/>
      <c r="T79" s="10"/>
      <c r="W79" s="70"/>
    </row>
    <row r="80" spans="1:24" ht="22.5" customHeight="1" thickBot="1" x14ac:dyDescent="0.2">
      <c r="D80" s="148" t="s">
        <v>63</v>
      </c>
      <c r="E80" s="149"/>
      <c r="F80" s="150"/>
      <c r="G80" s="151" t="s">
        <v>78</v>
      </c>
      <c r="H80" s="149"/>
      <c r="I80" s="149"/>
      <c r="J80" s="149"/>
      <c r="K80" s="149"/>
      <c r="L80" s="149"/>
      <c r="M80" s="149"/>
      <c r="N80" s="152"/>
      <c r="W80" s="70"/>
    </row>
    <row r="81" spans="2:23" ht="22.5" customHeight="1" x14ac:dyDescent="0.15">
      <c r="D81" s="153" t="s">
        <v>64</v>
      </c>
      <c r="E81" s="154"/>
      <c r="F81" s="155"/>
      <c r="G81" s="59"/>
      <c r="H81" s="61"/>
      <c r="I81" s="61"/>
      <c r="J81" s="61"/>
      <c r="K81" s="61"/>
      <c r="L81" s="61"/>
      <c r="M81" s="61"/>
      <c r="N81" s="63"/>
      <c r="W81" s="70"/>
    </row>
    <row r="82" spans="2:23" ht="21" customHeight="1" thickBot="1" x14ac:dyDescent="0.2">
      <c r="D82" s="156"/>
      <c r="E82" s="157"/>
      <c r="F82" s="158"/>
      <c r="G82" s="60"/>
      <c r="H82" s="62"/>
      <c r="I82" s="62"/>
      <c r="J82" s="62"/>
      <c r="K82" s="62"/>
      <c r="L82" s="62"/>
      <c r="M82" s="62"/>
      <c r="N82" s="64"/>
      <c r="W82" s="70"/>
    </row>
    <row r="83" spans="2:23" ht="7.5" customHeight="1" x14ac:dyDescent="0.15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W83" s="70"/>
    </row>
    <row r="84" spans="2:23" ht="17.25" customHeight="1" x14ac:dyDescent="0.15">
      <c r="D84" s="8" t="s">
        <v>65</v>
      </c>
      <c r="E84" s="8"/>
      <c r="F84" s="8"/>
      <c r="H84" t="s">
        <v>68</v>
      </c>
      <c r="W84" s="70"/>
    </row>
    <row r="85" spans="2:23" ht="17.25" customHeight="1" x14ac:dyDescent="0.15">
      <c r="G85" s="8" t="s">
        <v>66</v>
      </c>
      <c r="W85" s="70"/>
    </row>
    <row r="86" spans="2:23" ht="18.75" x14ac:dyDescent="0.15">
      <c r="B86" s="2" t="s">
        <v>109</v>
      </c>
    </row>
    <row r="87" spans="2:23" ht="15" thickBot="1" x14ac:dyDescent="0.2">
      <c r="C87" s="6" t="s">
        <v>33</v>
      </c>
      <c r="N87" s="6" t="s">
        <v>33</v>
      </c>
    </row>
    <row r="88" spans="2:23" ht="17.25" x14ac:dyDescent="0.15">
      <c r="C88" s="3"/>
      <c r="D88" s="135" t="s">
        <v>1</v>
      </c>
      <c r="E88" s="135"/>
      <c r="F88" s="135"/>
      <c r="G88" s="135"/>
      <c r="H88" s="135"/>
      <c r="I88" s="65" t="s">
        <v>0</v>
      </c>
      <c r="J88" s="93" t="s">
        <v>49</v>
      </c>
      <c r="K88" s="65" t="s">
        <v>5</v>
      </c>
      <c r="L88" s="1" t="s">
        <v>4</v>
      </c>
      <c r="O88" s="153" t="s">
        <v>69</v>
      </c>
      <c r="P88" s="154"/>
      <c r="Q88" s="183">
        <f>SUM(I89*K89)</f>
        <v>0</v>
      </c>
      <c r="R88" s="154"/>
      <c r="S88" s="154"/>
      <c r="T88" s="155"/>
    </row>
    <row r="89" spans="2:23" ht="14.25" thickBot="1" x14ac:dyDescent="0.2">
      <c r="D89" s="187" t="s">
        <v>97</v>
      </c>
      <c r="E89" s="187"/>
      <c r="F89" s="187"/>
      <c r="G89" s="187"/>
      <c r="H89" s="187"/>
      <c r="I89" s="12">
        <v>85</v>
      </c>
      <c r="J89" s="93" t="s">
        <v>49</v>
      </c>
      <c r="K89" s="92"/>
      <c r="L89" s="12" t="s">
        <v>4</v>
      </c>
      <c r="M89" s="13"/>
      <c r="O89" s="156"/>
      <c r="P89" s="157"/>
      <c r="Q89" s="184"/>
      <c r="R89" s="157"/>
      <c r="S89" s="157"/>
      <c r="T89" s="158"/>
    </row>
    <row r="90" spans="2:23" ht="6.75" customHeight="1" x14ac:dyDescent="0.15"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2:23" ht="15" thickBot="1" x14ac:dyDescent="0.2">
      <c r="C91" s="6" t="s">
        <v>34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6" t="s">
        <v>34</v>
      </c>
    </row>
    <row r="92" spans="2:23" ht="17.25" x14ac:dyDescent="0.15">
      <c r="C92" s="3"/>
      <c r="D92" s="182" t="s">
        <v>1</v>
      </c>
      <c r="E92" s="182"/>
      <c r="F92" s="182"/>
      <c r="G92" s="182"/>
      <c r="H92" s="182"/>
      <c r="I92" s="92" t="s">
        <v>0</v>
      </c>
      <c r="J92" s="93" t="s">
        <v>49</v>
      </c>
      <c r="K92" s="65" t="s">
        <v>5</v>
      </c>
      <c r="L92" s="12" t="s">
        <v>4</v>
      </c>
      <c r="M92" s="13"/>
      <c r="O92" s="153" t="s">
        <v>69</v>
      </c>
      <c r="P92" s="154"/>
      <c r="Q92" s="183">
        <f>SUM(I93*K93+I94*K94)</f>
        <v>0</v>
      </c>
      <c r="R92" s="154"/>
      <c r="S92" s="154"/>
      <c r="T92" s="155"/>
    </row>
    <row r="93" spans="2:23" ht="14.25" thickBot="1" x14ac:dyDescent="0.2">
      <c r="D93" s="179" t="s">
        <v>107</v>
      </c>
      <c r="E93" s="180"/>
      <c r="F93" s="180"/>
      <c r="G93" s="180"/>
      <c r="H93" s="181"/>
      <c r="I93" s="12">
        <v>85</v>
      </c>
      <c r="J93" s="93" t="s">
        <v>49</v>
      </c>
      <c r="K93" s="92"/>
      <c r="L93" s="12" t="s">
        <v>4</v>
      </c>
      <c r="M93" s="13"/>
      <c r="O93" s="156"/>
      <c r="P93" s="157"/>
      <c r="Q93" s="184"/>
      <c r="R93" s="157"/>
      <c r="S93" s="157"/>
      <c r="T93" s="158"/>
    </row>
    <row r="94" spans="2:23" x14ac:dyDescent="0.15">
      <c r="D94" s="179" t="s">
        <v>108</v>
      </c>
      <c r="E94" s="180"/>
      <c r="F94" s="180"/>
      <c r="G94" s="180"/>
      <c r="H94" s="181"/>
      <c r="I94" s="12">
        <v>110</v>
      </c>
      <c r="J94" s="93" t="s">
        <v>49</v>
      </c>
      <c r="K94" s="92"/>
      <c r="L94" s="12" t="s">
        <v>4</v>
      </c>
      <c r="M94" s="13"/>
    </row>
    <row r="95" spans="2:23" ht="7.5" customHeight="1" x14ac:dyDescent="0.15">
      <c r="D95" s="15"/>
      <c r="E95" s="15"/>
      <c r="F95" s="15"/>
      <c r="G95" s="15"/>
      <c r="H95" s="13"/>
      <c r="I95" s="13"/>
      <c r="J95" s="13"/>
      <c r="K95" s="94"/>
      <c r="L95" s="13"/>
      <c r="M95" s="13"/>
    </row>
    <row r="96" spans="2:23" ht="15" thickBot="1" x14ac:dyDescent="0.2">
      <c r="B96" s="6"/>
      <c r="C96" s="6" t="s">
        <v>98</v>
      </c>
      <c r="D96" s="14"/>
      <c r="E96" s="14"/>
      <c r="F96" s="14"/>
      <c r="G96" s="14"/>
      <c r="H96" s="13"/>
      <c r="I96" s="13"/>
      <c r="J96" s="13"/>
      <c r="K96" s="94"/>
      <c r="L96" s="13"/>
      <c r="M96" s="13"/>
      <c r="N96" s="6" t="s">
        <v>98</v>
      </c>
    </row>
    <row r="97" spans="2:20" x14ac:dyDescent="0.15">
      <c r="D97" s="182" t="s">
        <v>1</v>
      </c>
      <c r="E97" s="182"/>
      <c r="F97" s="182"/>
      <c r="G97" s="182"/>
      <c r="H97" s="182"/>
      <c r="I97" s="92" t="s">
        <v>0</v>
      </c>
      <c r="J97" s="93" t="s">
        <v>49</v>
      </c>
      <c r="K97" s="65" t="s">
        <v>5</v>
      </c>
      <c r="L97" s="12" t="s">
        <v>4</v>
      </c>
      <c r="M97" s="13"/>
      <c r="O97" s="153" t="s">
        <v>69</v>
      </c>
      <c r="P97" s="154"/>
      <c r="Q97" s="183">
        <f>SUM(I98*K98+I99*K99+I100*K100)</f>
        <v>0</v>
      </c>
      <c r="R97" s="154"/>
      <c r="S97" s="154"/>
      <c r="T97" s="155"/>
    </row>
    <row r="98" spans="2:20" ht="14.25" thickBot="1" x14ac:dyDescent="0.2">
      <c r="D98" s="185" t="s">
        <v>30</v>
      </c>
      <c r="E98" s="185"/>
      <c r="F98" s="185"/>
      <c r="G98" s="185"/>
      <c r="H98" s="185"/>
      <c r="I98" s="12">
        <v>85</v>
      </c>
      <c r="J98" s="93" t="s">
        <v>49</v>
      </c>
      <c r="K98" s="92"/>
      <c r="L98" s="12" t="s">
        <v>4</v>
      </c>
      <c r="M98" s="13"/>
      <c r="O98" s="156"/>
      <c r="P98" s="157"/>
      <c r="Q98" s="184"/>
      <c r="R98" s="157"/>
      <c r="S98" s="157"/>
      <c r="T98" s="158"/>
    </row>
    <row r="99" spans="2:20" x14ac:dyDescent="0.15">
      <c r="D99" s="186" t="s">
        <v>27</v>
      </c>
      <c r="E99" s="186"/>
      <c r="F99" s="186"/>
      <c r="G99" s="186"/>
      <c r="H99" s="186"/>
      <c r="I99" s="12">
        <v>85</v>
      </c>
      <c r="J99" s="93" t="s">
        <v>49</v>
      </c>
      <c r="K99" s="92"/>
      <c r="L99" s="12" t="s">
        <v>4</v>
      </c>
      <c r="M99" s="13"/>
    </row>
    <row r="100" spans="2:20" ht="15" customHeight="1" x14ac:dyDescent="0.15">
      <c r="D100" s="186" t="s">
        <v>28</v>
      </c>
      <c r="E100" s="186"/>
      <c r="F100" s="186"/>
      <c r="G100" s="186"/>
      <c r="H100" s="186"/>
      <c r="I100" s="12">
        <v>85</v>
      </c>
      <c r="J100" s="93" t="s">
        <v>49</v>
      </c>
      <c r="K100" s="92"/>
      <c r="L100" s="12" t="s">
        <v>4</v>
      </c>
      <c r="M100" s="13"/>
    </row>
    <row r="101" spans="2:20" x14ac:dyDescent="0.15">
      <c r="D101" s="9"/>
      <c r="E101" s="9"/>
      <c r="F101" s="9"/>
      <c r="G101" s="9"/>
      <c r="K101" s="10"/>
    </row>
    <row r="102" spans="2:20" ht="15" thickBot="1" x14ac:dyDescent="0.2">
      <c r="B102" s="6"/>
      <c r="C102" s="6" t="s">
        <v>99</v>
      </c>
      <c r="D102" s="6"/>
      <c r="E102" s="6"/>
      <c r="F102" s="6"/>
      <c r="G102" s="6"/>
      <c r="K102" s="10"/>
      <c r="N102" s="6" t="s">
        <v>99</v>
      </c>
    </row>
    <row r="103" spans="2:20" x14ac:dyDescent="0.15">
      <c r="D103" s="88" t="s">
        <v>1</v>
      </c>
      <c r="E103" s="89"/>
      <c r="F103" s="89"/>
      <c r="G103" s="89"/>
      <c r="H103" s="7"/>
      <c r="I103" s="5" t="s">
        <v>0</v>
      </c>
      <c r="J103" s="93" t="s">
        <v>49</v>
      </c>
      <c r="K103" s="65" t="s">
        <v>5</v>
      </c>
      <c r="L103" s="1" t="s">
        <v>4</v>
      </c>
      <c r="O103" s="153" t="s">
        <v>69</v>
      </c>
      <c r="P103" s="154"/>
      <c r="Q103" s="183">
        <f>SUM(I104*K104+I105*K105+I106*K106)</f>
        <v>0</v>
      </c>
      <c r="R103" s="154"/>
      <c r="S103" s="154"/>
      <c r="T103" s="155"/>
    </row>
    <row r="104" spans="2:20" ht="14.25" thickBot="1" x14ac:dyDescent="0.2">
      <c r="D104" s="39" t="s">
        <v>29</v>
      </c>
      <c r="E104" s="40"/>
      <c r="F104" s="40"/>
      <c r="G104" s="40"/>
      <c r="H104" s="7"/>
      <c r="I104" s="7">
        <v>85</v>
      </c>
      <c r="J104" s="93" t="s">
        <v>49</v>
      </c>
      <c r="K104" s="65"/>
      <c r="L104" s="1" t="s">
        <v>4</v>
      </c>
      <c r="O104" s="156"/>
      <c r="P104" s="157"/>
      <c r="Q104" s="184"/>
      <c r="R104" s="157"/>
      <c r="S104" s="157"/>
      <c r="T104" s="158"/>
    </row>
    <row r="105" spans="2:20" x14ac:dyDescent="0.15">
      <c r="D105" s="39" t="s">
        <v>31</v>
      </c>
      <c r="E105" s="40"/>
      <c r="F105" s="40"/>
      <c r="G105" s="40"/>
      <c r="H105" s="7"/>
      <c r="I105" s="7">
        <v>85</v>
      </c>
      <c r="J105" s="93" t="s">
        <v>49</v>
      </c>
      <c r="K105" s="65"/>
      <c r="L105" s="1" t="s">
        <v>4</v>
      </c>
    </row>
    <row r="106" spans="2:20" ht="15" customHeight="1" x14ac:dyDescent="0.15">
      <c r="D106" s="39" t="s">
        <v>32</v>
      </c>
      <c r="E106" s="40"/>
      <c r="F106" s="40"/>
      <c r="G106" s="40"/>
      <c r="H106" s="7"/>
      <c r="I106" s="7">
        <v>85</v>
      </c>
      <c r="J106" s="93" t="s">
        <v>49</v>
      </c>
      <c r="K106" s="65"/>
      <c r="L106" s="1" t="s">
        <v>4</v>
      </c>
    </row>
    <row r="107" spans="2:20" ht="14.25" x14ac:dyDescent="0.15">
      <c r="C107" s="6" t="s">
        <v>100</v>
      </c>
      <c r="D107" s="9"/>
      <c r="E107" s="9"/>
      <c r="F107" s="9"/>
    </row>
    <row r="108" spans="2:20" ht="15" thickBot="1" x14ac:dyDescent="0.2">
      <c r="D108" s="182" t="s">
        <v>1</v>
      </c>
      <c r="E108" s="182"/>
      <c r="F108" s="182"/>
      <c r="G108" s="182"/>
      <c r="H108" s="182"/>
      <c r="I108" s="92" t="s">
        <v>0</v>
      </c>
      <c r="J108" s="93" t="s">
        <v>49</v>
      </c>
      <c r="K108" s="65" t="s">
        <v>5</v>
      </c>
      <c r="L108" s="12" t="s">
        <v>4</v>
      </c>
      <c r="N108" s="6" t="s">
        <v>101</v>
      </c>
    </row>
    <row r="109" spans="2:20" x14ac:dyDescent="0.15">
      <c r="D109" s="185" t="s">
        <v>95</v>
      </c>
      <c r="E109" s="185"/>
      <c r="F109" s="185"/>
      <c r="G109" s="185"/>
      <c r="H109" s="185"/>
      <c r="I109" s="12">
        <v>21</v>
      </c>
      <c r="J109" s="93" t="s">
        <v>49</v>
      </c>
      <c r="K109" s="92"/>
      <c r="L109" s="12" t="s">
        <v>4</v>
      </c>
      <c r="O109" s="153" t="s">
        <v>69</v>
      </c>
      <c r="P109" s="188"/>
      <c r="Q109" s="183">
        <f>SUM(I109*K109+I110*K110)</f>
        <v>0</v>
      </c>
      <c r="R109" s="154"/>
      <c r="S109" s="154"/>
      <c r="T109" s="155"/>
    </row>
    <row r="110" spans="2:20" ht="14.25" thickBot="1" x14ac:dyDescent="0.2">
      <c r="D110" s="185" t="s">
        <v>96</v>
      </c>
      <c r="E110" s="185"/>
      <c r="F110" s="185"/>
      <c r="G110" s="185"/>
      <c r="H110" s="185"/>
      <c r="I110" s="12">
        <v>21</v>
      </c>
      <c r="J110" s="93" t="s">
        <v>49</v>
      </c>
      <c r="K110" s="92"/>
      <c r="L110" s="12" t="s">
        <v>4</v>
      </c>
      <c r="O110" s="156"/>
      <c r="P110" s="189"/>
      <c r="Q110" s="184"/>
      <c r="R110" s="157"/>
      <c r="S110" s="157"/>
      <c r="T110" s="158"/>
    </row>
    <row r="111" spans="2:20" x14ac:dyDescent="0.15">
      <c r="D111" s="97"/>
      <c r="E111" s="97"/>
      <c r="F111" s="97"/>
      <c r="G111" s="97"/>
      <c r="H111" s="97"/>
      <c r="I111" s="13"/>
      <c r="J111" s="98"/>
      <c r="K111" s="94"/>
      <c r="L111" s="13"/>
      <c r="O111" s="10"/>
      <c r="P111" s="10"/>
      <c r="Q111" s="10"/>
      <c r="R111" s="10"/>
      <c r="S111" s="10"/>
      <c r="T111" s="10"/>
    </row>
    <row r="112" spans="2:20" ht="15" thickBot="1" x14ac:dyDescent="0.2">
      <c r="N112" s="6" t="s">
        <v>102</v>
      </c>
    </row>
    <row r="113" spans="1:26" x14ac:dyDescent="0.15">
      <c r="O113" s="153" t="s">
        <v>69</v>
      </c>
      <c r="P113" s="188"/>
      <c r="Q113" s="183">
        <f>SUM(Q88+Q92+Q97+Q103+Q109)</f>
        <v>0</v>
      </c>
      <c r="R113" s="154"/>
      <c r="S113" s="154"/>
      <c r="T113" s="155"/>
    </row>
    <row r="114" spans="1:26" ht="14.25" thickBot="1" x14ac:dyDescent="0.2">
      <c r="O114" s="156"/>
      <c r="P114" s="189"/>
      <c r="Q114" s="184"/>
      <c r="R114" s="157"/>
      <c r="S114" s="157"/>
      <c r="T114" s="158"/>
    </row>
    <row r="116" spans="1:26" ht="14.25" x14ac:dyDescent="0.15">
      <c r="A116" s="136" t="s">
        <v>39</v>
      </c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</row>
    <row r="118" spans="1:26" ht="17.25" x14ac:dyDescent="0.15">
      <c r="A118" s="6" t="s">
        <v>41</v>
      </c>
      <c r="B118" s="6"/>
      <c r="C118" s="6"/>
      <c r="D118" s="6"/>
      <c r="E118" s="6"/>
      <c r="F118" s="6"/>
      <c r="G118" s="6"/>
      <c r="L118" s="114" t="s">
        <v>56</v>
      </c>
      <c r="M118" s="114"/>
      <c r="N118" s="114"/>
      <c r="S118" t="s">
        <v>119</v>
      </c>
    </row>
    <row r="119" spans="1:26" ht="25.5" x14ac:dyDescent="0.15">
      <c r="A119" s="77" t="s">
        <v>48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17" t="s">
        <v>73</v>
      </c>
      <c r="R119" s="4"/>
      <c r="S119" s="4"/>
      <c r="T119" s="4"/>
      <c r="U119" s="4"/>
      <c r="V119" s="4"/>
      <c r="W119" s="4"/>
    </row>
    <row r="120" spans="1:26" ht="25.5" x14ac:dyDescent="0.15">
      <c r="A120" s="77"/>
      <c r="B120" s="4"/>
      <c r="C120" s="4"/>
      <c r="D120" s="6" t="s">
        <v>75</v>
      </c>
      <c r="E120" s="6"/>
      <c r="F120" s="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6" ht="25.5" x14ac:dyDescent="0.15">
      <c r="A121" s="17"/>
      <c r="B121" s="4"/>
      <c r="C121" s="4"/>
      <c r="D121" s="58" t="s">
        <v>103</v>
      </c>
      <c r="E121" s="58"/>
      <c r="F121" s="58"/>
      <c r="G121" s="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6" ht="14.25" thickBot="1" x14ac:dyDescent="0.2"/>
    <row r="123" spans="1:26" x14ac:dyDescent="0.15">
      <c r="D123" s="162" t="s">
        <v>40</v>
      </c>
      <c r="E123" s="163"/>
      <c r="F123" s="175"/>
      <c r="G123" s="16" t="s">
        <v>77</v>
      </c>
      <c r="H123" s="36"/>
      <c r="I123" s="19"/>
      <c r="J123" s="19"/>
      <c r="K123" s="19"/>
      <c r="L123" s="19"/>
      <c r="M123" s="19"/>
      <c r="N123" s="20"/>
      <c r="O123" s="162" t="s">
        <v>42</v>
      </c>
      <c r="P123" s="163"/>
      <c r="Q123" s="163"/>
      <c r="R123" s="163"/>
      <c r="S123" s="163"/>
      <c r="T123" s="164"/>
    </row>
    <row r="124" spans="1:26" ht="14.25" thickBot="1" x14ac:dyDescent="0.2">
      <c r="D124" s="160" t="s">
        <v>35</v>
      </c>
      <c r="E124" s="142"/>
      <c r="F124" s="143"/>
      <c r="G124" s="141"/>
      <c r="H124" s="142"/>
      <c r="I124" s="142"/>
      <c r="J124" s="142"/>
      <c r="K124" s="142"/>
      <c r="L124" s="142"/>
      <c r="M124" s="142"/>
      <c r="N124" s="161"/>
      <c r="O124" s="176" t="s">
        <v>43</v>
      </c>
      <c r="P124" s="177"/>
      <c r="Q124" s="177"/>
      <c r="R124" s="177"/>
      <c r="S124" s="177"/>
      <c r="T124" s="178"/>
    </row>
    <row r="125" spans="1:26" x14ac:dyDescent="0.15">
      <c r="D125" s="160" t="s">
        <v>36</v>
      </c>
      <c r="E125" s="142"/>
      <c r="F125" s="143"/>
      <c r="G125" s="141"/>
      <c r="H125" s="142"/>
      <c r="I125" s="142"/>
      <c r="J125" s="142"/>
      <c r="K125" s="142"/>
      <c r="L125" s="142"/>
      <c r="M125" s="142"/>
      <c r="N125" s="161"/>
      <c r="O125" s="162" t="s">
        <v>46</v>
      </c>
      <c r="P125" s="163"/>
      <c r="Q125" s="163"/>
      <c r="R125" s="163"/>
      <c r="S125" s="163"/>
      <c r="T125" s="164"/>
    </row>
    <row r="126" spans="1:26" ht="14.25" thickBot="1" x14ac:dyDescent="0.2">
      <c r="D126" s="160" t="s">
        <v>37</v>
      </c>
      <c r="E126" s="142"/>
      <c r="F126" s="143"/>
      <c r="G126" s="141"/>
      <c r="H126" s="142"/>
      <c r="I126" s="142"/>
      <c r="J126" s="142"/>
      <c r="K126" s="142"/>
      <c r="L126" s="142"/>
      <c r="M126" s="142"/>
      <c r="N126" s="161"/>
      <c r="O126" s="148" t="s">
        <v>47</v>
      </c>
      <c r="P126" s="149"/>
      <c r="Q126" s="149"/>
      <c r="R126" s="149"/>
      <c r="S126" s="149"/>
      <c r="T126" s="152"/>
    </row>
    <row r="127" spans="1:26" ht="14.25" thickBot="1" x14ac:dyDescent="0.2">
      <c r="D127" s="160" t="s">
        <v>38</v>
      </c>
      <c r="E127" s="142"/>
      <c r="F127" s="143"/>
      <c r="G127" s="141"/>
      <c r="H127" s="142"/>
      <c r="I127" s="142"/>
      <c r="J127" s="142"/>
      <c r="K127" s="142"/>
      <c r="L127" s="142"/>
      <c r="M127" s="142"/>
      <c r="N127" s="161"/>
      <c r="O127" s="162" t="s">
        <v>44</v>
      </c>
      <c r="P127" s="163"/>
      <c r="Q127" s="163"/>
      <c r="R127" s="163"/>
      <c r="S127" s="163"/>
      <c r="T127" s="164"/>
      <c r="V127" s="157" t="s">
        <v>120</v>
      </c>
      <c r="W127" s="157"/>
      <c r="X127" s="157"/>
      <c r="Y127" s="157"/>
      <c r="Z127" s="157"/>
    </row>
    <row r="128" spans="1:26" ht="14.25" thickBot="1" x14ac:dyDescent="0.2">
      <c r="D128" s="160" t="s">
        <v>79</v>
      </c>
      <c r="E128" s="142"/>
      <c r="F128" s="143"/>
      <c r="G128" s="141"/>
      <c r="H128" s="142"/>
      <c r="I128" s="142"/>
      <c r="J128" s="142"/>
      <c r="K128" s="142"/>
      <c r="L128" s="142"/>
      <c r="M128" s="142"/>
      <c r="N128" s="161"/>
      <c r="O128" s="67"/>
      <c r="P128" s="68"/>
      <c r="Q128" s="68"/>
      <c r="R128" s="68"/>
      <c r="S128" s="68"/>
      <c r="T128" s="69"/>
      <c r="V128" s="162" t="s">
        <v>123</v>
      </c>
      <c r="W128" s="163"/>
      <c r="X128" s="163"/>
      <c r="Y128" s="163"/>
      <c r="Z128" s="164"/>
    </row>
    <row r="129" spans="4:26" x14ac:dyDescent="0.15">
      <c r="D129" s="160" t="s">
        <v>116</v>
      </c>
      <c r="E129" s="142"/>
      <c r="F129" s="142"/>
      <c r="G129" s="143"/>
      <c r="H129" s="141"/>
      <c r="I129" s="142"/>
      <c r="J129" s="142"/>
      <c r="K129" s="142"/>
      <c r="L129" s="142"/>
      <c r="M129" s="142"/>
      <c r="N129" s="161"/>
      <c r="O129" s="162" t="s">
        <v>45</v>
      </c>
      <c r="P129" s="163"/>
      <c r="Q129" s="163"/>
      <c r="R129" s="163"/>
      <c r="S129" s="163"/>
      <c r="T129" s="164"/>
      <c r="V129" s="165">
        <f>SUM(M137:O161)</f>
        <v>0</v>
      </c>
      <c r="W129" s="166"/>
      <c r="X129" s="166"/>
      <c r="Y129" s="167"/>
      <c r="Z129" s="171" t="s">
        <v>117</v>
      </c>
    </row>
    <row r="130" spans="4:26" ht="14.25" thickBot="1" x14ac:dyDescent="0.2">
      <c r="D130" s="160" t="s">
        <v>50</v>
      </c>
      <c r="E130" s="142"/>
      <c r="F130" s="143"/>
      <c r="G130" s="141"/>
      <c r="H130" s="142"/>
      <c r="I130" s="142"/>
      <c r="J130" s="142"/>
      <c r="K130" s="142"/>
      <c r="L130" s="142"/>
      <c r="M130" s="142"/>
      <c r="N130" s="161"/>
      <c r="O130" s="150"/>
      <c r="P130" s="173"/>
      <c r="Q130" s="173"/>
      <c r="R130" s="173"/>
      <c r="S130" s="173"/>
      <c r="T130" s="174"/>
      <c r="V130" s="168"/>
      <c r="W130" s="169"/>
      <c r="X130" s="169"/>
      <c r="Y130" s="170"/>
      <c r="Z130" s="172"/>
    </row>
    <row r="131" spans="4:26" ht="14.25" thickBot="1" x14ac:dyDescent="0.2">
      <c r="D131" s="148" t="s">
        <v>63</v>
      </c>
      <c r="E131" s="149"/>
      <c r="F131" s="150"/>
      <c r="G131" s="151" t="s">
        <v>72</v>
      </c>
      <c r="H131" s="149"/>
      <c r="I131" s="149"/>
      <c r="J131" s="149"/>
      <c r="K131" s="149"/>
      <c r="L131" s="149"/>
      <c r="M131" s="149"/>
      <c r="N131" s="152"/>
      <c r="P131" s="81" t="s">
        <v>94</v>
      </c>
    </row>
    <row r="132" spans="4:26" ht="14.25" x14ac:dyDescent="0.15">
      <c r="D132" s="153" t="s">
        <v>64</v>
      </c>
      <c r="E132" s="154"/>
      <c r="F132" s="155"/>
      <c r="G132" s="18"/>
      <c r="H132" s="36"/>
      <c r="I132" s="36"/>
      <c r="J132" s="36"/>
      <c r="K132" s="36"/>
      <c r="L132" s="36"/>
      <c r="M132" s="36"/>
      <c r="N132" s="71"/>
      <c r="O132" s="8" t="s">
        <v>65</v>
      </c>
      <c r="S132" t="s">
        <v>68</v>
      </c>
    </row>
    <row r="133" spans="4:26" ht="15" thickBot="1" x14ac:dyDescent="0.2">
      <c r="D133" s="156"/>
      <c r="E133" s="157"/>
      <c r="F133" s="158"/>
      <c r="G133" s="72"/>
      <c r="H133" s="73"/>
      <c r="I133" s="73"/>
      <c r="J133" s="73"/>
      <c r="K133" s="73"/>
      <c r="L133" s="73"/>
      <c r="M133" s="73"/>
      <c r="N133" s="74"/>
      <c r="O133" s="99" t="s">
        <v>67</v>
      </c>
      <c r="P133" s="13"/>
      <c r="Q133" s="13"/>
      <c r="R133" s="13"/>
      <c r="S133" s="13"/>
      <c r="T133" s="13"/>
      <c r="U133" s="13"/>
      <c r="V133" s="13"/>
      <c r="W133" s="13"/>
    </row>
    <row r="136" spans="4:26" x14ac:dyDescent="0.15">
      <c r="D136" s="159" t="s">
        <v>121</v>
      </c>
      <c r="E136" s="159"/>
      <c r="F136" s="159"/>
      <c r="G136" s="135" t="s">
        <v>122</v>
      </c>
      <c r="H136" s="135"/>
      <c r="I136" s="135" t="s">
        <v>49</v>
      </c>
      <c r="J136" s="135"/>
      <c r="K136" s="65" t="s">
        <v>5</v>
      </c>
      <c r="L136" s="1" t="s">
        <v>4</v>
      </c>
      <c r="M136" s="141" t="s">
        <v>54</v>
      </c>
      <c r="N136" s="142"/>
      <c r="O136" s="143"/>
      <c r="P136" s="135" t="s">
        <v>49</v>
      </c>
      <c r="Q136" s="135"/>
    </row>
    <row r="137" spans="4:26" ht="18" customHeight="1" x14ac:dyDescent="0.15">
      <c r="D137" s="159"/>
      <c r="E137" s="159"/>
      <c r="F137" s="159"/>
      <c r="G137" s="147">
        <v>100</v>
      </c>
      <c r="H137" s="147"/>
      <c r="I137" s="135" t="s">
        <v>49</v>
      </c>
      <c r="J137" s="135"/>
      <c r="K137" s="11"/>
      <c r="L137" s="1" t="s">
        <v>4</v>
      </c>
      <c r="M137" s="144">
        <f t="shared" ref="M137:M161" si="1">SUM(G137*K137)</f>
        <v>0</v>
      </c>
      <c r="N137" s="145"/>
      <c r="O137" s="146"/>
      <c r="P137" s="135" t="s">
        <v>49</v>
      </c>
      <c r="Q137" s="135"/>
    </row>
    <row r="138" spans="4:26" ht="18" customHeight="1" x14ac:dyDescent="0.15">
      <c r="D138" s="159"/>
      <c r="E138" s="159"/>
      <c r="F138" s="159"/>
      <c r="G138" s="140">
        <v>200</v>
      </c>
      <c r="H138" s="140"/>
      <c r="I138" s="135" t="s">
        <v>49</v>
      </c>
      <c r="J138" s="135"/>
      <c r="K138" s="11"/>
      <c r="L138" s="1" t="s">
        <v>4</v>
      </c>
      <c r="M138" s="137">
        <f t="shared" si="1"/>
        <v>0</v>
      </c>
      <c r="N138" s="138"/>
      <c r="O138" s="139"/>
      <c r="P138" s="135" t="s">
        <v>49</v>
      </c>
      <c r="Q138" s="135"/>
    </row>
    <row r="139" spans="4:26" ht="18" customHeight="1" x14ac:dyDescent="0.15">
      <c r="D139" s="159"/>
      <c r="E139" s="159"/>
      <c r="F139" s="159"/>
      <c r="G139" s="140">
        <v>300</v>
      </c>
      <c r="H139" s="140"/>
      <c r="I139" s="135" t="s">
        <v>49</v>
      </c>
      <c r="J139" s="135"/>
      <c r="K139" s="11"/>
      <c r="L139" s="1" t="s">
        <v>4</v>
      </c>
      <c r="M139" s="137">
        <f t="shared" si="1"/>
        <v>0</v>
      </c>
      <c r="N139" s="138"/>
      <c r="O139" s="139"/>
      <c r="P139" s="135" t="s">
        <v>49</v>
      </c>
      <c r="Q139" s="135"/>
    </row>
    <row r="140" spans="4:26" ht="18" customHeight="1" x14ac:dyDescent="0.15">
      <c r="D140" s="159"/>
      <c r="E140" s="159"/>
      <c r="F140" s="159"/>
      <c r="G140" s="140">
        <v>400</v>
      </c>
      <c r="H140" s="140"/>
      <c r="I140" s="135" t="s">
        <v>49</v>
      </c>
      <c r="J140" s="135"/>
      <c r="K140" s="11"/>
      <c r="L140" s="1" t="s">
        <v>4</v>
      </c>
      <c r="M140" s="137">
        <f t="shared" si="1"/>
        <v>0</v>
      </c>
      <c r="N140" s="138"/>
      <c r="O140" s="139"/>
      <c r="P140" s="135" t="s">
        <v>49</v>
      </c>
      <c r="Q140" s="135"/>
    </row>
    <row r="141" spans="4:26" ht="18" customHeight="1" x14ac:dyDescent="0.15">
      <c r="D141" s="159"/>
      <c r="E141" s="159"/>
      <c r="F141" s="159"/>
      <c r="G141" s="140">
        <v>500</v>
      </c>
      <c r="H141" s="140"/>
      <c r="I141" s="135" t="s">
        <v>49</v>
      </c>
      <c r="J141" s="135"/>
      <c r="K141" s="11"/>
      <c r="L141" s="1" t="s">
        <v>4</v>
      </c>
      <c r="M141" s="137">
        <f t="shared" si="1"/>
        <v>0</v>
      </c>
      <c r="N141" s="138"/>
      <c r="O141" s="139"/>
      <c r="P141" s="135" t="s">
        <v>49</v>
      </c>
      <c r="Q141" s="135"/>
    </row>
    <row r="142" spans="4:26" ht="18" customHeight="1" x14ac:dyDescent="0.15">
      <c r="D142" s="159"/>
      <c r="E142" s="159"/>
      <c r="F142" s="159"/>
      <c r="G142" s="140">
        <v>1000</v>
      </c>
      <c r="H142" s="140"/>
      <c r="I142" s="135" t="s">
        <v>49</v>
      </c>
      <c r="J142" s="135"/>
      <c r="K142" s="11"/>
      <c r="L142" s="1" t="s">
        <v>4</v>
      </c>
      <c r="M142" s="137">
        <f t="shared" si="1"/>
        <v>0</v>
      </c>
      <c r="N142" s="138"/>
      <c r="O142" s="139"/>
      <c r="P142" s="135" t="s">
        <v>49</v>
      </c>
      <c r="Q142" s="135"/>
    </row>
    <row r="143" spans="4:26" ht="18" customHeight="1" x14ac:dyDescent="0.15">
      <c r="D143" s="159"/>
      <c r="E143" s="159"/>
      <c r="F143" s="159"/>
      <c r="G143" s="140">
        <v>2000</v>
      </c>
      <c r="H143" s="140"/>
      <c r="I143" s="135" t="s">
        <v>49</v>
      </c>
      <c r="J143" s="135"/>
      <c r="K143" s="11"/>
      <c r="L143" s="1" t="s">
        <v>4</v>
      </c>
      <c r="M143" s="137">
        <f t="shared" si="1"/>
        <v>0</v>
      </c>
      <c r="N143" s="138"/>
      <c r="O143" s="139"/>
      <c r="P143" s="135" t="s">
        <v>49</v>
      </c>
      <c r="Q143" s="135"/>
    </row>
    <row r="144" spans="4:26" ht="18" customHeight="1" x14ac:dyDescent="0.15">
      <c r="D144" s="159"/>
      <c r="E144" s="159"/>
      <c r="F144" s="159"/>
      <c r="G144" s="140">
        <v>2500</v>
      </c>
      <c r="H144" s="140"/>
      <c r="I144" s="135" t="s">
        <v>49</v>
      </c>
      <c r="J144" s="135"/>
      <c r="K144" s="11"/>
      <c r="L144" s="1" t="s">
        <v>4</v>
      </c>
      <c r="M144" s="137">
        <f t="shared" si="1"/>
        <v>0</v>
      </c>
      <c r="N144" s="138"/>
      <c r="O144" s="139"/>
      <c r="P144" s="135" t="s">
        <v>49</v>
      </c>
      <c r="Q144" s="135"/>
    </row>
    <row r="145" spans="4:17" ht="18" customHeight="1" x14ac:dyDescent="0.15">
      <c r="D145" s="159"/>
      <c r="E145" s="159"/>
      <c r="F145" s="159"/>
      <c r="G145" s="140">
        <v>2800</v>
      </c>
      <c r="H145" s="140"/>
      <c r="I145" s="135" t="s">
        <v>49</v>
      </c>
      <c r="J145" s="135"/>
      <c r="K145" s="11"/>
      <c r="L145" s="1" t="s">
        <v>4</v>
      </c>
      <c r="M145" s="137">
        <f t="shared" si="1"/>
        <v>0</v>
      </c>
      <c r="N145" s="138"/>
      <c r="O145" s="139"/>
      <c r="P145" s="135" t="s">
        <v>49</v>
      </c>
      <c r="Q145" s="135"/>
    </row>
    <row r="146" spans="4:17" ht="18" customHeight="1" x14ac:dyDescent="0.15">
      <c r="D146" s="159"/>
      <c r="E146" s="159"/>
      <c r="F146" s="159"/>
      <c r="G146" s="140">
        <v>3000</v>
      </c>
      <c r="H146" s="140"/>
      <c r="I146" s="135" t="s">
        <v>49</v>
      </c>
      <c r="J146" s="135"/>
      <c r="K146" s="11"/>
      <c r="L146" s="1" t="s">
        <v>4</v>
      </c>
      <c r="M146" s="137">
        <f t="shared" si="1"/>
        <v>0</v>
      </c>
      <c r="N146" s="138"/>
      <c r="O146" s="139"/>
      <c r="P146" s="135" t="s">
        <v>49</v>
      </c>
      <c r="Q146" s="135"/>
    </row>
    <row r="147" spans="4:17" ht="18" customHeight="1" x14ac:dyDescent="0.15">
      <c r="D147" s="159"/>
      <c r="E147" s="159"/>
      <c r="F147" s="159"/>
      <c r="G147" s="140">
        <v>4000</v>
      </c>
      <c r="H147" s="140"/>
      <c r="I147" s="135" t="s">
        <v>49</v>
      </c>
      <c r="J147" s="135"/>
      <c r="K147" s="11"/>
      <c r="L147" s="1" t="s">
        <v>4</v>
      </c>
      <c r="M147" s="137">
        <f t="shared" si="1"/>
        <v>0</v>
      </c>
      <c r="N147" s="138"/>
      <c r="O147" s="139"/>
      <c r="P147" s="135" t="s">
        <v>49</v>
      </c>
      <c r="Q147" s="135"/>
    </row>
    <row r="148" spans="4:17" ht="18" customHeight="1" x14ac:dyDescent="0.15">
      <c r="D148" s="159"/>
      <c r="E148" s="159"/>
      <c r="F148" s="159"/>
      <c r="G148" s="140">
        <v>4400</v>
      </c>
      <c r="H148" s="140"/>
      <c r="I148" s="135" t="s">
        <v>49</v>
      </c>
      <c r="J148" s="135"/>
      <c r="K148" s="11"/>
      <c r="L148" s="1" t="s">
        <v>4</v>
      </c>
      <c r="M148" s="137">
        <f t="shared" si="1"/>
        <v>0</v>
      </c>
      <c r="N148" s="138"/>
      <c r="O148" s="139"/>
      <c r="P148" s="135" t="s">
        <v>49</v>
      </c>
      <c r="Q148" s="135"/>
    </row>
    <row r="149" spans="4:17" ht="18" customHeight="1" x14ac:dyDescent="0.15">
      <c r="D149" s="159"/>
      <c r="E149" s="159"/>
      <c r="F149" s="159"/>
      <c r="G149" s="140">
        <v>5000</v>
      </c>
      <c r="H149" s="140"/>
      <c r="I149" s="135" t="s">
        <v>49</v>
      </c>
      <c r="J149" s="135"/>
      <c r="K149" s="11"/>
      <c r="L149" s="1" t="s">
        <v>4</v>
      </c>
      <c r="M149" s="137">
        <f t="shared" si="1"/>
        <v>0</v>
      </c>
      <c r="N149" s="138"/>
      <c r="O149" s="139"/>
      <c r="P149" s="135" t="s">
        <v>49</v>
      </c>
      <c r="Q149" s="135"/>
    </row>
    <row r="150" spans="4:17" ht="18" customHeight="1" x14ac:dyDescent="0.15">
      <c r="D150" s="159"/>
      <c r="E150" s="159"/>
      <c r="F150" s="159"/>
      <c r="G150" s="140">
        <v>6300</v>
      </c>
      <c r="H150" s="140"/>
      <c r="I150" s="135" t="s">
        <v>49</v>
      </c>
      <c r="J150" s="135"/>
      <c r="K150" s="11"/>
      <c r="L150" s="1" t="s">
        <v>4</v>
      </c>
      <c r="M150" s="137">
        <f t="shared" si="1"/>
        <v>0</v>
      </c>
      <c r="N150" s="138"/>
      <c r="O150" s="139"/>
      <c r="P150" s="135" t="s">
        <v>49</v>
      </c>
      <c r="Q150" s="135"/>
    </row>
    <row r="151" spans="4:17" ht="18" customHeight="1" x14ac:dyDescent="0.15">
      <c r="D151" s="159"/>
      <c r="E151" s="159"/>
      <c r="F151" s="159"/>
      <c r="G151" s="140">
        <v>7000</v>
      </c>
      <c r="H151" s="140"/>
      <c r="I151" s="135" t="s">
        <v>49</v>
      </c>
      <c r="J151" s="135"/>
      <c r="K151" s="11"/>
      <c r="L151" s="1" t="s">
        <v>4</v>
      </c>
      <c r="M151" s="137">
        <f t="shared" si="1"/>
        <v>0</v>
      </c>
      <c r="N151" s="138"/>
      <c r="O151" s="139"/>
      <c r="P151" s="135" t="s">
        <v>49</v>
      </c>
      <c r="Q151" s="135"/>
    </row>
    <row r="152" spans="4:17" ht="18" customHeight="1" x14ac:dyDescent="0.15">
      <c r="D152" s="159"/>
      <c r="E152" s="159"/>
      <c r="F152" s="159"/>
      <c r="G152" s="140">
        <v>7500</v>
      </c>
      <c r="H152" s="140"/>
      <c r="I152" s="135" t="s">
        <v>49</v>
      </c>
      <c r="J152" s="135"/>
      <c r="K152" s="11"/>
      <c r="L152" s="1" t="s">
        <v>4</v>
      </c>
      <c r="M152" s="137">
        <f t="shared" si="1"/>
        <v>0</v>
      </c>
      <c r="N152" s="138"/>
      <c r="O152" s="139"/>
      <c r="P152" s="135" t="s">
        <v>49</v>
      </c>
      <c r="Q152" s="135"/>
    </row>
    <row r="153" spans="4:17" ht="18" customHeight="1" x14ac:dyDescent="0.15">
      <c r="D153" s="159"/>
      <c r="E153" s="159"/>
      <c r="F153" s="159"/>
      <c r="G153" s="140">
        <v>8800</v>
      </c>
      <c r="H153" s="140"/>
      <c r="I153" s="135" t="s">
        <v>49</v>
      </c>
      <c r="J153" s="135"/>
      <c r="K153" s="11"/>
      <c r="L153" s="1" t="s">
        <v>4</v>
      </c>
      <c r="M153" s="137">
        <f t="shared" si="1"/>
        <v>0</v>
      </c>
      <c r="N153" s="138"/>
      <c r="O153" s="139"/>
      <c r="P153" s="135" t="s">
        <v>49</v>
      </c>
      <c r="Q153" s="135"/>
    </row>
    <row r="154" spans="4:17" ht="18" customHeight="1" x14ac:dyDescent="0.15">
      <c r="D154" s="159"/>
      <c r="E154" s="159"/>
      <c r="F154" s="159"/>
      <c r="G154" s="140">
        <v>10000</v>
      </c>
      <c r="H154" s="140"/>
      <c r="I154" s="135" t="s">
        <v>49</v>
      </c>
      <c r="J154" s="135"/>
      <c r="K154" s="11"/>
      <c r="L154" s="1" t="s">
        <v>4</v>
      </c>
      <c r="M154" s="137">
        <f t="shared" si="1"/>
        <v>0</v>
      </c>
      <c r="N154" s="138"/>
      <c r="O154" s="139"/>
      <c r="P154" s="135" t="s">
        <v>49</v>
      </c>
      <c r="Q154" s="135"/>
    </row>
    <row r="155" spans="4:17" ht="18" customHeight="1" x14ac:dyDescent="0.15">
      <c r="D155" s="159"/>
      <c r="E155" s="159"/>
      <c r="F155" s="159"/>
      <c r="G155" s="140">
        <v>13200</v>
      </c>
      <c r="H155" s="140"/>
      <c r="I155" s="135" t="s">
        <v>49</v>
      </c>
      <c r="J155" s="135"/>
      <c r="K155" s="11"/>
      <c r="L155" s="1" t="s">
        <v>4</v>
      </c>
      <c r="M155" s="137">
        <f t="shared" si="1"/>
        <v>0</v>
      </c>
      <c r="N155" s="138"/>
      <c r="O155" s="139"/>
      <c r="P155" s="135" t="s">
        <v>49</v>
      </c>
      <c r="Q155" s="135"/>
    </row>
    <row r="156" spans="4:17" ht="18" customHeight="1" x14ac:dyDescent="0.15">
      <c r="D156" s="159"/>
      <c r="E156" s="159"/>
      <c r="F156" s="159"/>
      <c r="G156" s="140">
        <v>20000</v>
      </c>
      <c r="H156" s="140"/>
      <c r="I156" s="135" t="s">
        <v>49</v>
      </c>
      <c r="J156" s="135"/>
      <c r="K156" s="11"/>
      <c r="L156" s="1" t="s">
        <v>4</v>
      </c>
      <c r="M156" s="137">
        <f t="shared" si="1"/>
        <v>0</v>
      </c>
      <c r="N156" s="138"/>
      <c r="O156" s="139"/>
      <c r="P156" s="135" t="s">
        <v>49</v>
      </c>
      <c r="Q156" s="135"/>
    </row>
    <row r="157" spans="4:17" ht="18" customHeight="1" x14ac:dyDescent="0.15">
      <c r="D157" s="159"/>
      <c r="E157" s="159"/>
      <c r="F157" s="159"/>
      <c r="G157" s="140">
        <v>25200</v>
      </c>
      <c r="H157" s="140"/>
      <c r="I157" s="135" t="s">
        <v>49</v>
      </c>
      <c r="J157" s="135"/>
      <c r="K157" s="11"/>
      <c r="L157" s="1" t="s">
        <v>4</v>
      </c>
      <c r="M157" s="137">
        <f t="shared" si="1"/>
        <v>0</v>
      </c>
      <c r="N157" s="138"/>
      <c r="O157" s="139"/>
      <c r="P157" s="135" t="s">
        <v>49</v>
      </c>
      <c r="Q157" s="135"/>
    </row>
    <row r="158" spans="4:17" ht="18" customHeight="1" x14ac:dyDescent="0.15">
      <c r="D158" s="159"/>
      <c r="E158" s="159"/>
      <c r="F158" s="159"/>
      <c r="G158" s="140">
        <v>30000</v>
      </c>
      <c r="H158" s="140"/>
      <c r="I158" s="135" t="s">
        <v>49</v>
      </c>
      <c r="J158" s="135"/>
      <c r="K158" s="11"/>
      <c r="L158" s="1" t="s">
        <v>4</v>
      </c>
      <c r="M158" s="137">
        <f t="shared" si="1"/>
        <v>0</v>
      </c>
      <c r="N158" s="138"/>
      <c r="O158" s="139"/>
      <c r="P158" s="135" t="s">
        <v>49</v>
      </c>
      <c r="Q158" s="135"/>
    </row>
    <row r="159" spans="4:17" ht="18" customHeight="1" x14ac:dyDescent="0.15">
      <c r="D159" s="159"/>
      <c r="E159" s="159"/>
      <c r="F159" s="159"/>
      <c r="G159" s="140">
        <v>31500</v>
      </c>
      <c r="H159" s="140"/>
      <c r="I159" s="135" t="s">
        <v>49</v>
      </c>
      <c r="J159" s="135"/>
      <c r="K159" s="11"/>
      <c r="L159" s="1" t="s">
        <v>4</v>
      </c>
      <c r="M159" s="137">
        <f t="shared" si="1"/>
        <v>0</v>
      </c>
      <c r="N159" s="138"/>
      <c r="O159" s="139"/>
      <c r="P159" s="135" t="s">
        <v>49</v>
      </c>
      <c r="Q159" s="135"/>
    </row>
    <row r="160" spans="4:17" ht="18" customHeight="1" x14ac:dyDescent="0.15">
      <c r="D160" s="159"/>
      <c r="E160" s="159"/>
      <c r="F160" s="159"/>
      <c r="G160" s="140">
        <v>37800</v>
      </c>
      <c r="H160" s="140"/>
      <c r="I160" s="135" t="s">
        <v>49</v>
      </c>
      <c r="J160" s="135"/>
      <c r="K160" s="11"/>
      <c r="L160" s="1" t="s">
        <v>4</v>
      </c>
      <c r="M160" s="137">
        <f t="shared" si="1"/>
        <v>0</v>
      </c>
      <c r="N160" s="138"/>
      <c r="O160" s="139"/>
      <c r="P160" s="135" t="s">
        <v>49</v>
      </c>
      <c r="Q160" s="135"/>
    </row>
    <row r="161" spans="1:26" ht="18" customHeight="1" x14ac:dyDescent="0.15">
      <c r="D161" s="159"/>
      <c r="E161" s="159"/>
      <c r="F161" s="159"/>
      <c r="G161" s="140">
        <v>56700</v>
      </c>
      <c r="H161" s="140"/>
      <c r="I161" s="135" t="s">
        <v>49</v>
      </c>
      <c r="J161" s="135"/>
      <c r="K161" s="11"/>
      <c r="L161" s="1" t="s">
        <v>4</v>
      </c>
      <c r="M161" s="137">
        <f t="shared" si="1"/>
        <v>0</v>
      </c>
      <c r="N161" s="138"/>
      <c r="O161" s="139"/>
      <c r="P161" s="135" t="s">
        <v>49</v>
      </c>
      <c r="Q161" s="135"/>
    </row>
    <row r="163" spans="1:26" ht="14.25" x14ac:dyDescent="0.15">
      <c r="A163" s="136" t="s">
        <v>39</v>
      </c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</row>
  </sheetData>
  <mergeCells count="282">
    <mergeCell ref="D7:F7"/>
    <mergeCell ref="O7:T7"/>
    <mergeCell ref="D8:F8"/>
    <mergeCell ref="G8:N8"/>
    <mergeCell ref="O8:T8"/>
    <mergeCell ref="D9:F9"/>
    <mergeCell ref="G9:N9"/>
    <mergeCell ref="O9:T9"/>
    <mergeCell ref="D12:F12"/>
    <mergeCell ref="G12:N12"/>
    <mergeCell ref="D10:F10"/>
    <mergeCell ref="G10:N10"/>
    <mergeCell ref="O10:T10"/>
    <mergeCell ref="D11:F11"/>
    <mergeCell ref="G11:N11"/>
    <mergeCell ref="O11:T11"/>
    <mergeCell ref="O24:P25"/>
    <mergeCell ref="Q24:R25"/>
    <mergeCell ref="S24:U25"/>
    <mergeCell ref="Y26:Y27"/>
    <mergeCell ref="Z26:Z27"/>
    <mergeCell ref="D27:J27"/>
    <mergeCell ref="O27:Q27"/>
    <mergeCell ref="S27:U27"/>
    <mergeCell ref="D15:F15"/>
    <mergeCell ref="G15:N15"/>
    <mergeCell ref="D16:F17"/>
    <mergeCell ref="D20:D23"/>
    <mergeCell ref="G24:H25"/>
    <mergeCell ref="M24:N25"/>
    <mergeCell ref="Z13:Z14"/>
    <mergeCell ref="V13:Y14"/>
    <mergeCell ref="V12:Z12"/>
    <mergeCell ref="D13:G13"/>
    <mergeCell ref="H13:N13"/>
    <mergeCell ref="O13:T13"/>
    <mergeCell ref="D14:F14"/>
    <mergeCell ref="G14:N14"/>
    <mergeCell ref="O14:T14"/>
    <mergeCell ref="D31:J31"/>
    <mergeCell ref="O31:Q31"/>
    <mergeCell ref="Q33:R33"/>
    <mergeCell ref="S33:U33"/>
    <mergeCell ref="D34:G35"/>
    <mergeCell ref="H34:N34"/>
    <mergeCell ref="T34:V34"/>
    <mergeCell ref="D28:J28"/>
    <mergeCell ref="O28:Q28"/>
    <mergeCell ref="S28:U28"/>
    <mergeCell ref="D29:J29"/>
    <mergeCell ref="O29:Q29"/>
    <mergeCell ref="D30:J30"/>
    <mergeCell ref="O30:Q30"/>
    <mergeCell ref="D40:G41"/>
    <mergeCell ref="H40:N40"/>
    <mergeCell ref="T40:V40"/>
    <mergeCell ref="D43:H43"/>
    <mergeCell ref="J43:N44"/>
    <mergeCell ref="B44:H45"/>
    <mergeCell ref="O44:S45"/>
    <mergeCell ref="T44:V45"/>
    <mergeCell ref="D36:G37"/>
    <mergeCell ref="H36:N36"/>
    <mergeCell ref="T36:V36"/>
    <mergeCell ref="H37:V37"/>
    <mergeCell ref="Q39:R39"/>
    <mergeCell ref="S39:U39"/>
    <mergeCell ref="D57:G57"/>
    <mergeCell ref="H57:I57"/>
    <mergeCell ref="D58:G58"/>
    <mergeCell ref="H58:I58"/>
    <mergeCell ref="D59:G59"/>
    <mergeCell ref="H59:I59"/>
    <mergeCell ref="W44:W45"/>
    <mergeCell ref="D46:F51"/>
    <mergeCell ref="D52:F53"/>
    <mergeCell ref="T55:V55"/>
    <mergeCell ref="D56:G56"/>
    <mergeCell ref="H56:I56"/>
    <mergeCell ref="J56:P56"/>
    <mergeCell ref="Q56:R56"/>
    <mergeCell ref="S56:T56"/>
    <mergeCell ref="U56:V56"/>
    <mergeCell ref="D63:G63"/>
    <mergeCell ref="H63:I63"/>
    <mergeCell ref="J63:P63"/>
    <mergeCell ref="D64:T64"/>
    <mergeCell ref="D65:G65"/>
    <mergeCell ref="H65:I65"/>
    <mergeCell ref="J65:P65"/>
    <mergeCell ref="D60:G60"/>
    <mergeCell ref="H60:I60"/>
    <mergeCell ref="D61:T61"/>
    <mergeCell ref="D62:G62"/>
    <mergeCell ref="H62:I62"/>
    <mergeCell ref="D74:F74"/>
    <mergeCell ref="G74:N74"/>
    <mergeCell ref="O74:T74"/>
    <mergeCell ref="D75:F75"/>
    <mergeCell ref="G75:N75"/>
    <mergeCell ref="O75:T75"/>
    <mergeCell ref="A66:W66"/>
    <mergeCell ref="A67:X67"/>
    <mergeCell ref="D72:F72"/>
    <mergeCell ref="O72:T72"/>
    <mergeCell ref="D73:F73"/>
    <mergeCell ref="G73:N73"/>
    <mergeCell ref="O73:T73"/>
    <mergeCell ref="D78:G78"/>
    <mergeCell ref="H78:N78"/>
    <mergeCell ref="O78:T78"/>
    <mergeCell ref="D79:F79"/>
    <mergeCell ref="G79:N79"/>
    <mergeCell ref="D80:F80"/>
    <mergeCell ref="G80:N80"/>
    <mergeCell ref="D76:F76"/>
    <mergeCell ref="G76:N76"/>
    <mergeCell ref="O76:T76"/>
    <mergeCell ref="D77:F77"/>
    <mergeCell ref="G77:N77"/>
    <mergeCell ref="O77:T77"/>
    <mergeCell ref="O113:P114"/>
    <mergeCell ref="Q113:T114"/>
    <mergeCell ref="A116:X116"/>
    <mergeCell ref="D100:H100"/>
    <mergeCell ref="O103:P104"/>
    <mergeCell ref="Q103:T104"/>
    <mergeCell ref="D108:H108"/>
    <mergeCell ref="D109:H109"/>
    <mergeCell ref="O109:P110"/>
    <mergeCell ref="Q109:T110"/>
    <mergeCell ref="D110:H110"/>
    <mergeCell ref="D94:H94"/>
    <mergeCell ref="D97:H97"/>
    <mergeCell ref="O97:P98"/>
    <mergeCell ref="Q97:T98"/>
    <mergeCell ref="D98:H98"/>
    <mergeCell ref="D99:H99"/>
    <mergeCell ref="D81:F82"/>
    <mergeCell ref="D88:H88"/>
    <mergeCell ref="O88:P89"/>
    <mergeCell ref="Q88:T89"/>
    <mergeCell ref="D89:H89"/>
    <mergeCell ref="D92:H92"/>
    <mergeCell ref="O92:P93"/>
    <mergeCell ref="Q92:T93"/>
    <mergeCell ref="D93:H93"/>
    <mergeCell ref="D123:F123"/>
    <mergeCell ref="O123:T123"/>
    <mergeCell ref="D124:F124"/>
    <mergeCell ref="G124:N124"/>
    <mergeCell ref="O124:T124"/>
    <mergeCell ref="D125:F125"/>
    <mergeCell ref="G125:N125"/>
    <mergeCell ref="O125:T125"/>
    <mergeCell ref="D126:F126"/>
    <mergeCell ref="G126:N126"/>
    <mergeCell ref="O126:T126"/>
    <mergeCell ref="O127:T127"/>
    <mergeCell ref="D128:F128"/>
    <mergeCell ref="G128:N128"/>
    <mergeCell ref="V128:Z128"/>
    <mergeCell ref="D129:G129"/>
    <mergeCell ref="H129:N129"/>
    <mergeCell ref="O129:T129"/>
    <mergeCell ref="V129:Y130"/>
    <mergeCell ref="Z129:Z130"/>
    <mergeCell ref="D130:F130"/>
    <mergeCell ref="G130:N130"/>
    <mergeCell ref="O130:T130"/>
    <mergeCell ref="V127:Z127"/>
    <mergeCell ref="I156:J156"/>
    <mergeCell ref="D131:F131"/>
    <mergeCell ref="G131:N131"/>
    <mergeCell ref="D132:F133"/>
    <mergeCell ref="D136:F161"/>
    <mergeCell ref="D127:F127"/>
    <mergeCell ref="G127:N127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G149:H149"/>
    <mergeCell ref="G150:H150"/>
    <mergeCell ref="G151:H151"/>
    <mergeCell ref="G152:H152"/>
    <mergeCell ref="G153:H153"/>
    <mergeCell ref="G154:H154"/>
    <mergeCell ref="I154:J154"/>
    <mergeCell ref="G136:H136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37:H137"/>
    <mergeCell ref="G138:H138"/>
    <mergeCell ref="G139:H139"/>
    <mergeCell ref="G140:H140"/>
    <mergeCell ref="P154:Q154"/>
    <mergeCell ref="G159:H159"/>
    <mergeCell ref="G160:H160"/>
    <mergeCell ref="G161:H161"/>
    <mergeCell ref="M136:O136"/>
    <mergeCell ref="M137:O137"/>
    <mergeCell ref="M138:O138"/>
    <mergeCell ref="M139:O139"/>
    <mergeCell ref="M140:O140"/>
    <mergeCell ref="M141:O141"/>
    <mergeCell ref="M142:O142"/>
    <mergeCell ref="M143:O143"/>
    <mergeCell ref="M144:O144"/>
    <mergeCell ref="M145:O145"/>
    <mergeCell ref="M146:O146"/>
    <mergeCell ref="M147:O147"/>
    <mergeCell ref="M148:O148"/>
    <mergeCell ref="M149:O149"/>
    <mergeCell ref="M150:O150"/>
    <mergeCell ref="M151:O151"/>
    <mergeCell ref="M152:O152"/>
    <mergeCell ref="M153:O153"/>
    <mergeCell ref="M154:O154"/>
    <mergeCell ref="M155:O155"/>
    <mergeCell ref="P145:Q145"/>
    <mergeCell ref="P146:Q146"/>
    <mergeCell ref="P147:Q147"/>
    <mergeCell ref="P148:Q148"/>
    <mergeCell ref="P149:Q149"/>
    <mergeCell ref="P150:Q150"/>
    <mergeCell ref="P151:Q151"/>
    <mergeCell ref="P152:Q152"/>
    <mergeCell ref="P153:Q153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55:Q155"/>
    <mergeCell ref="P156:Q156"/>
    <mergeCell ref="P157:Q157"/>
    <mergeCell ref="P158:Q158"/>
    <mergeCell ref="P159:Q159"/>
    <mergeCell ref="P160:Q160"/>
    <mergeCell ref="P161:Q161"/>
    <mergeCell ref="A163:Z163"/>
    <mergeCell ref="M157:O157"/>
    <mergeCell ref="M158:O158"/>
    <mergeCell ref="M159:O159"/>
    <mergeCell ref="M160:O160"/>
    <mergeCell ref="M161:O161"/>
    <mergeCell ref="M156:O156"/>
    <mergeCell ref="I157:J157"/>
    <mergeCell ref="I158:J158"/>
    <mergeCell ref="I159:J159"/>
    <mergeCell ref="I160:J160"/>
    <mergeCell ref="I161:J161"/>
    <mergeCell ref="G158:H158"/>
    <mergeCell ref="G155:H155"/>
    <mergeCell ref="G156:H156"/>
    <mergeCell ref="G157:H157"/>
    <mergeCell ref="I155:J155"/>
  </mergeCells>
  <phoneticPr fontId="10"/>
  <pageMargins left="0.51181102362204722" right="0" top="0.55118110236220474" bottom="0.35433070866141736" header="0" footer="0"/>
  <pageSetup paperSize="9" scale="77" orientation="portrait" r:id="rId1"/>
  <headerFooter alignWithMargins="0"/>
  <rowBreaks count="2" manualBreakCount="2">
    <brk id="67" max="25" man="1"/>
    <brk id="117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115" zoomScale="75" zoomScaleNormal="75" workbookViewId="0">
      <selection activeCell="P78" sqref="P78"/>
    </sheetView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郵便関係 10% 出先用 </vt:lpstr>
      <vt:lpstr>Sheet2</vt:lpstr>
      <vt:lpstr>'郵便関係 10% 出先用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SOUMU2</dc:creator>
  <cp:lastModifiedBy>晴司 山口</cp:lastModifiedBy>
  <cp:lastPrinted>2026-09-09T00:22:32Z</cp:lastPrinted>
  <dcterms:created xsi:type="dcterms:W3CDTF">2016-02-11T23:16:59Z</dcterms:created>
  <dcterms:modified xsi:type="dcterms:W3CDTF">2026-09-09T01:30:02Z</dcterms:modified>
</cp:coreProperties>
</file>