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ＨP更新\"/>
    </mc:Choice>
  </mc:AlternateContent>
  <xr:revisionPtr revIDLastSave="0" documentId="8_{0FCAEF89-7826-4B1F-BE05-3795069104E1}" xr6:coauthVersionLast="47" xr6:coauthVersionMax="47" xr10:uidLastSave="{00000000-0000-0000-0000-000000000000}"/>
  <bookViews>
    <workbookView xWindow="7215" yWindow="375" windowWidth="18195" windowHeight="13800" xr2:uid="{00000000-000D-0000-FFFF-FFFF00000000}"/>
  </bookViews>
  <sheets>
    <sheet name="郵便関係 10%  庁内用" sheetId="12" r:id="rId1"/>
    <sheet name="Sheet2" sheetId="5" r:id="rId2"/>
  </sheets>
  <definedNames>
    <definedName name="_xlnm.Print_Area" localSheetId="0">'郵便関係 10%  庁内用'!$A$1:$Z$165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2" i="12" l="1"/>
  <c r="M161" i="12"/>
  <c r="M160" i="12"/>
  <c r="M159" i="12"/>
  <c r="M158" i="12"/>
  <c r="M157" i="12"/>
  <c r="M156" i="12"/>
  <c r="M155" i="12"/>
  <c r="M154" i="12"/>
  <c r="M153" i="12"/>
  <c r="M152" i="12"/>
  <c r="M151" i="12"/>
  <c r="M150" i="12"/>
  <c r="M149" i="12"/>
  <c r="M148" i="12"/>
  <c r="M147" i="12"/>
  <c r="M146" i="12"/>
  <c r="M145" i="12"/>
  <c r="M144" i="12"/>
  <c r="M143" i="12"/>
  <c r="M142" i="12"/>
  <c r="M141" i="12"/>
  <c r="M140" i="12"/>
  <c r="M139" i="12"/>
  <c r="M138" i="12"/>
  <c r="V130" i="12" s="1"/>
  <c r="V12" i="12"/>
  <c r="S23" i="12"/>
  <c r="O28" i="12" l="1"/>
  <c r="Q110" i="12" l="1"/>
  <c r="Q104" i="12"/>
  <c r="Q98" i="12"/>
  <c r="Q93" i="12"/>
  <c r="Q89" i="12"/>
  <c r="Q114" i="12" l="1"/>
  <c r="T54" i="12" l="1"/>
  <c r="T43" i="12"/>
  <c r="T39" i="12"/>
  <c r="S38" i="12" s="1"/>
  <c r="T35" i="12"/>
  <c r="T33" i="12"/>
  <c r="O30" i="12"/>
  <c r="O29" i="12"/>
  <c r="O27" i="12"/>
  <c r="S27" i="12" s="1"/>
  <c r="S32" i="12" l="1"/>
  <c r="J42" i="12" l="1"/>
</calcChain>
</file>

<file path=xl/sharedStrings.xml><?xml version="1.0" encoding="utf-8"?>
<sst xmlns="http://schemas.openxmlformats.org/spreadsheetml/2006/main" count="469" uniqueCount="126">
  <si>
    <t>税込</t>
    <rPh sb="0" eb="2">
      <t>ゼイコミ</t>
    </rPh>
    <phoneticPr fontId="2"/>
  </si>
  <si>
    <t>品名</t>
    <rPh sb="0" eb="2">
      <t>ヒンメイ</t>
    </rPh>
    <phoneticPr fontId="2"/>
  </si>
  <si>
    <t>収入印紙</t>
    <rPh sb="0" eb="2">
      <t>シュウニュウ</t>
    </rPh>
    <rPh sb="2" eb="4">
      <t>インシ</t>
    </rPh>
    <phoneticPr fontId="2"/>
  </si>
  <si>
    <t>切　手</t>
    <rPh sb="0" eb="1">
      <t>キリ</t>
    </rPh>
    <rPh sb="2" eb="3">
      <t>テ</t>
    </rPh>
    <phoneticPr fontId="2"/>
  </si>
  <si>
    <t>枚</t>
    <rPh sb="0" eb="1">
      <t>マイ</t>
    </rPh>
    <phoneticPr fontId="2"/>
  </si>
  <si>
    <t>数量</t>
    <rPh sb="0" eb="2">
      <t>スウリョウ</t>
    </rPh>
    <phoneticPr fontId="2"/>
  </si>
  <si>
    <t>お手元までお届け、受領印</t>
    <rPh sb="1" eb="3">
      <t>テモト</t>
    </rPh>
    <rPh sb="6" eb="7">
      <t>トド</t>
    </rPh>
    <rPh sb="9" eb="11">
      <t>ジュリョウ</t>
    </rPh>
    <rPh sb="11" eb="12">
      <t>イン</t>
    </rPh>
    <phoneticPr fontId="2"/>
  </si>
  <si>
    <t>郵便受けまでお届け、受領印なし</t>
    <rPh sb="0" eb="3">
      <t>ユウビンウ</t>
    </rPh>
    <rPh sb="7" eb="8">
      <t>トド</t>
    </rPh>
    <rPh sb="10" eb="11">
      <t>ウ</t>
    </rPh>
    <phoneticPr fontId="2"/>
  </si>
  <si>
    <t>１．切手の申込み</t>
    <rPh sb="2" eb="4">
      <t>キッテ</t>
    </rPh>
    <rPh sb="5" eb="7">
      <t>モウシコ</t>
    </rPh>
    <phoneticPr fontId="2"/>
  </si>
  <si>
    <t>１）普通切手</t>
    <rPh sb="2" eb="4">
      <t>フツウ</t>
    </rPh>
    <rPh sb="4" eb="6">
      <t>キッテ</t>
    </rPh>
    <phoneticPr fontId="2"/>
  </si>
  <si>
    <t>２．はがきの申込み</t>
    <rPh sb="6" eb="8">
      <t>モウシコ</t>
    </rPh>
    <phoneticPr fontId="2"/>
  </si>
  <si>
    <t>大きさ25ｃｍ×17ｃｍ（A5ファイルサイズ）・厚さ２ｃｍ・重量１ｋｇまで</t>
    <rPh sb="0" eb="1">
      <t>オオ</t>
    </rPh>
    <rPh sb="24" eb="25">
      <t>アツ</t>
    </rPh>
    <rPh sb="30" eb="32">
      <t>ジュウリョウ</t>
    </rPh>
    <phoneticPr fontId="2"/>
  </si>
  <si>
    <t>種類</t>
    <rPh sb="0" eb="2">
      <t>シュルイ</t>
    </rPh>
    <phoneticPr fontId="2"/>
  </si>
  <si>
    <t>大きさ34ｃｍ×24.8ｃｍ（A4ファイルサイズ）・重量4ｋｇ以内（日本全国一律料金）</t>
    <rPh sb="0" eb="1">
      <t>オオ</t>
    </rPh>
    <rPh sb="26" eb="28">
      <t>ジュウリョウ</t>
    </rPh>
    <rPh sb="31" eb="33">
      <t>イナイ</t>
    </rPh>
    <rPh sb="34" eb="36">
      <t>ニホン</t>
    </rPh>
    <rPh sb="36" eb="38">
      <t>ゼンコク</t>
    </rPh>
    <rPh sb="38" eb="40">
      <t>イチリツ</t>
    </rPh>
    <rPh sb="40" eb="42">
      <t>リョウキン</t>
    </rPh>
    <phoneticPr fontId="2"/>
  </si>
  <si>
    <t>大きさ34ｃｍ×24.8ｃｍ（A4ファイルサイズ）・厚さ3ｃｍ以内・重量4ｋｇ以内（日本全国一律料金）</t>
    <rPh sb="0" eb="1">
      <t>オオ</t>
    </rPh>
    <rPh sb="26" eb="27">
      <t>アツ</t>
    </rPh>
    <rPh sb="31" eb="33">
      <t>イナイ</t>
    </rPh>
    <rPh sb="34" eb="36">
      <t>ジュウリョウ</t>
    </rPh>
    <rPh sb="39" eb="41">
      <t>イナイ</t>
    </rPh>
    <rPh sb="42" eb="44">
      <t>ニホン</t>
    </rPh>
    <rPh sb="44" eb="46">
      <t>ゼンコク</t>
    </rPh>
    <rPh sb="46" eb="48">
      <t>イチリツ</t>
    </rPh>
    <rPh sb="48" eb="50">
      <t>リョウキン</t>
    </rPh>
    <phoneticPr fontId="2"/>
  </si>
  <si>
    <t>小</t>
    <rPh sb="0" eb="1">
      <t>ショウ</t>
    </rPh>
    <phoneticPr fontId="2"/>
  </si>
  <si>
    <t>大</t>
    <rPh sb="0" eb="1">
      <t>ダイ</t>
    </rPh>
    <phoneticPr fontId="2"/>
  </si>
  <si>
    <t>特大</t>
    <rPh sb="0" eb="2">
      <t>トクダイ</t>
    </rPh>
    <phoneticPr fontId="2"/>
  </si>
  <si>
    <t>料金</t>
    <rPh sb="0" eb="2">
      <t>リョウキン</t>
    </rPh>
    <phoneticPr fontId="2"/>
  </si>
  <si>
    <t>種類/サイズ</t>
    <rPh sb="0" eb="2">
      <t>シュルイ</t>
    </rPh>
    <phoneticPr fontId="2"/>
  </si>
  <si>
    <t>中</t>
    <rPh sb="0" eb="1">
      <t>ナカ</t>
    </rPh>
    <phoneticPr fontId="2"/>
  </si>
  <si>
    <t>サイズ</t>
    <phoneticPr fontId="2"/>
  </si>
  <si>
    <t>箱タイプ</t>
    <rPh sb="0" eb="1">
      <t>ハコ</t>
    </rPh>
    <phoneticPr fontId="2"/>
  </si>
  <si>
    <t>袋タイプ</t>
    <rPh sb="0" eb="1">
      <t>フクロ</t>
    </rPh>
    <phoneticPr fontId="2"/>
  </si>
  <si>
    <t>箱タイプ（三角）</t>
    <rPh sb="0" eb="1">
      <t>ハコ</t>
    </rPh>
    <rPh sb="5" eb="7">
      <t>サンカク</t>
    </rPh>
    <phoneticPr fontId="2"/>
  </si>
  <si>
    <t>三角</t>
    <rPh sb="0" eb="2">
      <t>サンカク</t>
    </rPh>
    <phoneticPr fontId="2"/>
  </si>
  <si>
    <t>１）通常はがき</t>
    <rPh sb="2" eb="4">
      <t>ツウジョウ</t>
    </rPh>
    <phoneticPr fontId="2"/>
  </si>
  <si>
    <t>カモメールインクジェツトハガキ（無地）</t>
    <rPh sb="16" eb="18">
      <t>ムジ</t>
    </rPh>
    <phoneticPr fontId="2"/>
  </si>
  <si>
    <t>カモメールインクジェツトハガキ（絵柄）</t>
    <rPh sb="16" eb="18">
      <t>エガラ</t>
    </rPh>
    <phoneticPr fontId="2"/>
  </si>
  <si>
    <t>年賀ハガキ（無地）</t>
    <rPh sb="0" eb="2">
      <t>ネンガ</t>
    </rPh>
    <rPh sb="6" eb="8">
      <t>ムジ</t>
    </rPh>
    <phoneticPr fontId="2"/>
  </si>
  <si>
    <t>カモメールハガキ（無地）</t>
    <rPh sb="9" eb="11">
      <t>ムジ</t>
    </rPh>
    <phoneticPr fontId="2"/>
  </si>
  <si>
    <t>年賀インクジェットハガキ（無地）</t>
    <rPh sb="0" eb="2">
      <t>ネンガ</t>
    </rPh>
    <rPh sb="13" eb="15">
      <t>ムジ</t>
    </rPh>
    <phoneticPr fontId="2"/>
  </si>
  <si>
    <t>年賀インクジェットハガキ（写真用）</t>
    <rPh sb="0" eb="2">
      <t>ネンガ</t>
    </rPh>
    <rPh sb="13" eb="16">
      <t>シャシンヨウ</t>
    </rPh>
    <phoneticPr fontId="2"/>
  </si>
  <si>
    <t>１）弔事用の普通切手</t>
    <rPh sb="6" eb="8">
      <t>フツウ</t>
    </rPh>
    <rPh sb="8" eb="10">
      <t>キッテ</t>
    </rPh>
    <phoneticPr fontId="2"/>
  </si>
  <si>
    <t>２）慶弔用の普通切手</t>
    <rPh sb="2" eb="5">
      <t>ケイチョウヨウ</t>
    </rPh>
    <rPh sb="6" eb="8">
      <t>フツウ</t>
    </rPh>
    <rPh sb="8" eb="10">
      <t>キッテ</t>
    </rPh>
    <phoneticPr fontId="2"/>
  </si>
  <si>
    <t>所属名</t>
    <rPh sb="0" eb="3">
      <t>ショゾクメイ</t>
    </rPh>
    <phoneticPr fontId="2"/>
  </si>
  <si>
    <t>所属コード</t>
    <rPh sb="0" eb="2">
      <t>ショゾク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</si>
  <si>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</si>
  <si>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</si>
  <si>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香川県庁消費生活協同組合</t>
    <rPh sb="0" eb="2">
      <t>カガワ</t>
    </rPh>
    <rPh sb="2" eb="4">
      <t>ケンチョウ</t>
    </rPh>
    <rPh sb="4" eb="6">
      <t>ショウヒ</t>
    </rPh>
    <rPh sb="6" eb="8">
      <t>セイカツ</t>
    </rPh>
    <rPh sb="8" eb="10">
      <t>キョウドウ</t>
    </rPh>
    <rPh sb="10" eb="12">
      <t>クミアイ</t>
    </rPh>
    <phoneticPr fontId="2"/>
  </si>
  <si>
    <t>申込日</t>
    <rPh sb="0" eb="2">
      <t>モウシコミ</t>
    </rPh>
    <rPh sb="2" eb="3">
      <t>ビ</t>
    </rPh>
    <phoneticPr fontId="2"/>
  </si>
  <si>
    <t>FAX（087）837-9490</t>
    <phoneticPr fontId="2"/>
  </si>
  <si>
    <t>購入方法を○で囲む</t>
    <rPh sb="0" eb="2">
      <t>コウニュウ</t>
    </rPh>
    <rPh sb="2" eb="4">
      <t>ホウホウ</t>
    </rPh>
    <rPh sb="7" eb="8">
      <t>カコ</t>
    </rPh>
    <phoneticPr fontId="2"/>
  </si>
  <si>
    <t>個人　・　団体</t>
    <rPh sb="0" eb="2">
      <t>コジン</t>
    </rPh>
    <rPh sb="5" eb="7">
      <t>ダンタイ</t>
    </rPh>
    <phoneticPr fontId="2"/>
  </si>
  <si>
    <t>組合員名</t>
    <rPh sb="0" eb="3">
      <t>クミアイイン</t>
    </rPh>
    <rPh sb="3" eb="4">
      <t>メイ</t>
    </rPh>
    <phoneticPr fontId="2"/>
  </si>
  <si>
    <t>組合員コード</t>
    <rPh sb="0" eb="3">
      <t>クミアイイン</t>
    </rPh>
    <phoneticPr fontId="2"/>
  </si>
  <si>
    <t>支払方法を○で囲む</t>
    <rPh sb="0" eb="2">
      <t>シハライ</t>
    </rPh>
    <rPh sb="2" eb="4">
      <t>ホウホウ</t>
    </rPh>
    <rPh sb="7" eb="8">
      <t>カコ</t>
    </rPh>
    <phoneticPr fontId="2"/>
  </si>
  <si>
    <t>売掛　・　現金</t>
    <rPh sb="0" eb="2">
      <t>ウリカケ</t>
    </rPh>
    <rPh sb="5" eb="7">
      <t>ゲンキン</t>
    </rPh>
    <phoneticPr fontId="2"/>
  </si>
  <si>
    <t>売掛の場合、後払いでも購入できます。（県費で購入可能）</t>
    <rPh sb="0" eb="2">
      <t>ウリカケ</t>
    </rPh>
    <rPh sb="3" eb="5">
      <t>バアイ</t>
    </rPh>
    <rPh sb="6" eb="7">
      <t>アト</t>
    </rPh>
    <rPh sb="7" eb="8">
      <t>バラ</t>
    </rPh>
    <rPh sb="11" eb="13">
      <t>コウニュウ</t>
    </rPh>
    <rPh sb="19" eb="21">
      <t>ケンピ</t>
    </rPh>
    <rPh sb="22" eb="24">
      <t>コウニュウ</t>
    </rPh>
    <rPh sb="24" eb="26">
      <t>カノウ</t>
    </rPh>
    <phoneticPr fontId="2"/>
  </si>
  <si>
    <t>円</t>
    <rPh sb="0" eb="1">
      <t>エン</t>
    </rPh>
    <phoneticPr fontId="10"/>
  </si>
  <si>
    <t>請求先宛名</t>
    <rPh sb="0" eb="2">
      <t>セイキュウ</t>
    </rPh>
    <rPh sb="2" eb="3">
      <t>サキ</t>
    </rPh>
    <rPh sb="3" eb="5">
      <t>アテナ</t>
    </rPh>
    <phoneticPr fontId="10"/>
  </si>
  <si>
    <t>３．レターパックの申込み</t>
    <rPh sb="9" eb="11">
      <t>モウシコ</t>
    </rPh>
    <phoneticPr fontId="2"/>
  </si>
  <si>
    <t>４．スマートレターの申込み</t>
    <rPh sb="10" eb="12">
      <t>モウシコ</t>
    </rPh>
    <phoneticPr fontId="2"/>
  </si>
  <si>
    <t>５．収入印紙の申込み</t>
    <rPh sb="2" eb="4">
      <t>シュウニュウ</t>
    </rPh>
    <rPh sb="4" eb="6">
      <t>インシ</t>
    </rPh>
    <rPh sb="7" eb="9">
      <t>モウシコ</t>
    </rPh>
    <phoneticPr fontId="2"/>
  </si>
  <si>
    <t>小計</t>
    <rPh sb="0" eb="2">
      <t>ショウケイ</t>
    </rPh>
    <phoneticPr fontId="10"/>
  </si>
  <si>
    <t>１～４の申込小計金額</t>
    <rPh sb="4" eb="6">
      <t>モウシコミ</t>
    </rPh>
    <rPh sb="6" eb="8">
      <t>ショウケイ</t>
    </rPh>
    <rPh sb="8" eb="10">
      <t>キンガク</t>
    </rPh>
    <phoneticPr fontId="10"/>
  </si>
  <si>
    <t>発注書</t>
    <rPh sb="0" eb="3">
      <t>ハッチュウショ</t>
    </rPh>
    <phoneticPr fontId="10"/>
  </si>
  <si>
    <t>５．印紙のみ申込小計金額</t>
    <rPh sb="2" eb="4">
      <t>インシ</t>
    </rPh>
    <rPh sb="6" eb="8">
      <t>モウシコ</t>
    </rPh>
    <rPh sb="8" eb="10">
      <t>ショウケイ</t>
    </rPh>
    <rPh sb="10" eb="12">
      <t>キンガク</t>
    </rPh>
    <phoneticPr fontId="10"/>
  </si>
  <si>
    <t>※カモメールや年賀ハガキも注文可能</t>
    <rPh sb="7" eb="9">
      <t>ネンガ</t>
    </rPh>
    <rPh sb="13" eb="15">
      <t>チュウモン</t>
    </rPh>
    <rPh sb="15" eb="17">
      <t>カノウ</t>
    </rPh>
    <phoneticPr fontId="10"/>
  </si>
  <si>
    <t>※生協には常に在庫していないため、注文は午前11時にお願いします。それ以外は次の日発注になります。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5" eb="37">
      <t>イガイ</t>
    </rPh>
    <rPh sb="38" eb="39">
      <t>ツギ</t>
    </rPh>
    <rPh sb="40" eb="41">
      <t>ヒ</t>
    </rPh>
    <rPh sb="41" eb="43">
      <t>ハッチュウ</t>
    </rPh>
    <phoneticPr fontId="10"/>
  </si>
  <si>
    <t>枚</t>
    <rPh sb="0" eb="1">
      <t>マイ</t>
    </rPh>
    <phoneticPr fontId="10"/>
  </si>
  <si>
    <t>３の合計</t>
    <rPh sb="2" eb="4">
      <t>ゴウケイ</t>
    </rPh>
    <phoneticPr fontId="10"/>
  </si>
  <si>
    <t>１の合計</t>
    <rPh sb="2" eb="4">
      <t>ゴウケイ</t>
    </rPh>
    <phoneticPr fontId="10"/>
  </si>
  <si>
    <t>２の合計</t>
    <rPh sb="2" eb="4">
      <t>ゴウケイ</t>
    </rPh>
    <phoneticPr fontId="10"/>
  </si>
  <si>
    <t>納品日</t>
    <rPh sb="0" eb="3">
      <t>ノウヒンビ</t>
    </rPh>
    <phoneticPr fontId="10"/>
  </si>
  <si>
    <t>備考欄</t>
    <rPh sb="0" eb="2">
      <t>ビコウ</t>
    </rPh>
    <rPh sb="2" eb="3">
      <t>ラン</t>
    </rPh>
    <phoneticPr fontId="10"/>
  </si>
  <si>
    <t>生協連絡先：総務課</t>
    <rPh sb="0" eb="2">
      <t>セイキョウ</t>
    </rPh>
    <rPh sb="2" eb="5">
      <t>レンラクサキ</t>
    </rPh>
    <rPh sb="6" eb="9">
      <t>ソウムカ</t>
    </rPh>
    <phoneticPr fontId="2"/>
  </si>
  <si>
    <t>　ＴＥＬ(087）832-3822　・　ＦＡＸ（087）837-9490</t>
  </si>
  <si>
    <t>ＴＥＬ(087）832-3822　・　ＦＡＸ（087）837-9490</t>
    <phoneticPr fontId="10"/>
  </si>
  <si>
    <t>内線５８３３</t>
    <rPh sb="0" eb="2">
      <t>ナイセン</t>
    </rPh>
    <phoneticPr fontId="10"/>
  </si>
  <si>
    <t>合計金額</t>
    <rPh sb="0" eb="2">
      <t>ゴウケイ</t>
    </rPh>
    <rPh sb="2" eb="4">
      <t>キンガク</t>
    </rPh>
    <phoneticPr fontId="10"/>
  </si>
  <si>
    <t>４の合計</t>
    <rPh sb="2" eb="4">
      <t>ゴウケイ</t>
    </rPh>
    <phoneticPr fontId="10"/>
  </si>
  <si>
    <t>収入印紙10枚単位</t>
    <rPh sb="0" eb="2">
      <t>シュウニュウ</t>
    </rPh>
    <rPh sb="2" eb="4">
      <t>インシ</t>
    </rPh>
    <rPh sb="6" eb="7">
      <t>マイ</t>
    </rPh>
    <rPh sb="7" eb="9">
      <t>タンイ</t>
    </rPh>
    <phoneticPr fontId="10"/>
  </si>
  <si>
    <t>　　令和　　　　　年　　　　　　月　　　　　日（　　　　）　　</t>
    <rPh sb="2" eb="3">
      <t>レイ</t>
    </rPh>
    <rPh sb="3" eb="4">
      <t>ワ</t>
    </rPh>
    <rPh sb="9" eb="10">
      <t>ネン</t>
    </rPh>
    <rPh sb="16" eb="17">
      <t>ツキ</t>
    </rPh>
    <rPh sb="22" eb="23">
      <t>ヒ</t>
    </rPh>
    <phoneticPr fontId="2"/>
  </si>
  <si>
    <t>※出先職場に定期配送便でお持ちしますが、注文は納品日より２日前までにお願い致します。</t>
    <rPh sb="1" eb="3">
      <t>デサキ</t>
    </rPh>
    <rPh sb="3" eb="5">
      <t>ショクバ</t>
    </rPh>
    <rPh sb="6" eb="8">
      <t>テイキ</t>
    </rPh>
    <rPh sb="8" eb="10">
      <t>ハイソウ</t>
    </rPh>
    <rPh sb="10" eb="11">
      <t>ビン</t>
    </rPh>
    <rPh sb="13" eb="14">
      <t>モ</t>
    </rPh>
    <rPh sb="20" eb="22">
      <t>チュウモン</t>
    </rPh>
    <rPh sb="23" eb="26">
      <t>ノウヒンビ</t>
    </rPh>
    <rPh sb="29" eb="30">
      <t>ヒ</t>
    </rPh>
    <rPh sb="30" eb="31">
      <t>マエ</t>
    </rPh>
    <rPh sb="35" eb="36">
      <t>ネガ</t>
    </rPh>
    <rPh sb="37" eb="38">
      <t>イタ</t>
    </rPh>
    <phoneticPr fontId="10"/>
  </si>
  <si>
    <t>（庁内用）</t>
    <rPh sb="1" eb="2">
      <t>チョウ</t>
    </rPh>
    <rPh sb="2" eb="4">
      <t>ナイヨウ</t>
    </rPh>
    <phoneticPr fontId="10"/>
  </si>
  <si>
    <t>※生協には常に在庫していないため、注文は午前11時にお願いします。それ以降は次の日発注になります。</t>
    <rPh sb="1" eb="3">
      <t>セイキョウ</t>
    </rPh>
    <rPh sb="5" eb="6">
      <t>ツネ</t>
    </rPh>
    <rPh sb="7" eb="9">
      <t>ザイコ</t>
    </rPh>
    <rPh sb="24" eb="25">
      <t>ジ</t>
    </rPh>
    <rPh sb="35" eb="37">
      <t>イコウ</t>
    </rPh>
    <rPh sb="38" eb="39">
      <t>ツギ</t>
    </rPh>
    <rPh sb="40" eb="41">
      <t>ヒ</t>
    </rPh>
    <rPh sb="41" eb="43">
      <t>ハッチュウ</t>
    </rPh>
    <phoneticPr fontId="10"/>
  </si>
  <si>
    <t>令和　　　　　年　　　　　　月　　　　　日（　　　　）　　</t>
    <rPh sb="0" eb="2">
      <t>レイワ</t>
    </rPh>
    <rPh sb="7" eb="8">
      <t>ネン</t>
    </rPh>
    <rPh sb="14" eb="15">
      <t>ツキ</t>
    </rPh>
    <rPh sb="20" eb="21">
      <t>ヒ</t>
    </rPh>
    <phoneticPr fontId="2"/>
  </si>
  <si>
    <t>令和　　　　年　　　　　　月　　　　　日（　　　　）　　</t>
    <rPh sb="0" eb="2">
      <t>レイワ</t>
    </rPh>
    <rPh sb="6" eb="7">
      <t>ネン</t>
    </rPh>
    <rPh sb="13" eb="14">
      <t>ツキ</t>
    </rPh>
    <rPh sb="19" eb="20">
      <t>ヒ</t>
    </rPh>
    <phoneticPr fontId="2"/>
  </si>
  <si>
    <t>県庁内線</t>
    <rPh sb="0" eb="4">
      <t>ケンチョウナイセン</t>
    </rPh>
    <phoneticPr fontId="10"/>
  </si>
  <si>
    <t>レターパックプラス</t>
    <phoneticPr fontId="2"/>
  </si>
  <si>
    <t>レターパックライト</t>
    <phoneticPr fontId="2"/>
  </si>
  <si>
    <t>スマートレター</t>
    <phoneticPr fontId="2"/>
  </si>
  <si>
    <t>FAX（087）837-9490</t>
    <phoneticPr fontId="2"/>
  </si>
  <si>
    <t>縦17.5cm×横22.5ｃｍ×高さ14.5ｃｍ</t>
    <rPh sb="0" eb="1">
      <t>タテ</t>
    </rPh>
    <rPh sb="8" eb="9">
      <t>ヨコ</t>
    </rPh>
    <rPh sb="16" eb="17">
      <t>タカ</t>
    </rPh>
    <phoneticPr fontId="2"/>
  </si>
  <si>
    <t>縦25.5cm×横31.5ｃｍ×高さ17.5ｃｍ</t>
    <rPh sb="0" eb="1">
      <t>タテ</t>
    </rPh>
    <rPh sb="8" eb="9">
      <t>ヨコ</t>
    </rPh>
    <rPh sb="16" eb="17">
      <t>タカ</t>
    </rPh>
    <phoneticPr fontId="2"/>
  </si>
  <si>
    <t>縦31.5cm×横39.5ｃｍ×高さ22.5ｃｍ</t>
    <rPh sb="0" eb="1">
      <t>タテ</t>
    </rPh>
    <rPh sb="8" eb="9">
      <t>ヨコ</t>
    </rPh>
    <rPh sb="16" eb="17">
      <t>タカ</t>
    </rPh>
    <phoneticPr fontId="2"/>
  </si>
  <si>
    <t>縦34.5cm×横44.5ｃｍ×高さ34.0ｃｍ</t>
    <rPh sb="0" eb="1">
      <t>タテ</t>
    </rPh>
    <rPh sb="8" eb="9">
      <t>ヨコ</t>
    </rPh>
    <rPh sb="16" eb="17">
      <t>タカ</t>
    </rPh>
    <phoneticPr fontId="2"/>
  </si>
  <si>
    <t>縦120mm×横645mm×高さ105mm</t>
    <rPh sb="0" eb="1">
      <t>タテ</t>
    </rPh>
    <rPh sb="7" eb="8">
      <t>ヨコ</t>
    </rPh>
    <rPh sb="14" eb="15">
      <t>タカ</t>
    </rPh>
    <phoneticPr fontId="2"/>
  </si>
  <si>
    <t>縦80ｍｍ×横260ｍｍ×高さ450ｍｍ</t>
    <rPh sb="0" eb="1">
      <t>タテ</t>
    </rPh>
    <rPh sb="6" eb="7">
      <t>ヨコ</t>
    </rPh>
    <rPh sb="13" eb="14">
      <t>タカ</t>
    </rPh>
    <phoneticPr fontId="2"/>
  </si>
  <si>
    <t>縦160ｍｍ×横320ｍｍ×高さ440ｍｍ</t>
    <rPh sb="0" eb="1">
      <t>タテ</t>
    </rPh>
    <rPh sb="7" eb="8">
      <t>ヨコ</t>
    </rPh>
    <rPh sb="14" eb="15">
      <t>タカ</t>
    </rPh>
    <phoneticPr fontId="2"/>
  </si>
  <si>
    <t>円</t>
    <rPh sb="0" eb="1">
      <t>エン</t>
    </rPh>
    <phoneticPr fontId="10"/>
  </si>
  <si>
    <t>６．包装用品の申込小計金額</t>
    <rPh sb="2" eb="4">
      <t>ホウソウ</t>
    </rPh>
    <rPh sb="4" eb="6">
      <t>ヨウヒン</t>
    </rPh>
    <rPh sb="7" eb="9">
      <t>モウシコミ</t>
    </rPh>
    <rPh sb="9" eb="11">
      <t>ショウケイ</t>
    </rPh>
    <rPh sb="11" eb="13">
      <t>キンガク</t>
    </rPh>
    <phoneticPr fontId="10"/>
  </si>
  <si>
    <r>
      <t>6．包装用品の申込み　</t>
    </r>
    <r>
      <rPr>
        <b/>
        <sz val="12"/>
        <color indexed="8"/>
        <rFont val="ＭＳ Ｐゴシック"/>
        <family val="3"/>
        <charset val="128"/>
      </rPr>
      <t>※</t>
    </r>
    <r>
      <rPr>
        <sz val="12"/>
        <color indexed="8"/>
        <rFont val="ＭＳ Ｐゴシック"/>
        <family val="3"/>
        <charset val="128"/>
      </rPr>
      <t>数量が多い場合４日前に発注　</t>
    </r>
    <rPh sb="2" eb="4">
      <t>ホウソウ</t>
    </rPh>
    <rPh sb="4" eb="6">
      <t>ヨウヒン</t>
    </rPh>
    <rPh sb="7" eb="9">
      <t>モウシコ</t>
    </rPh>
    <rPh sb="12" eb="14">
      <t>スウリョウ</t>
    </rPh>
    <rPh sb="15" eb="16">
      <t>オオ</t>
    </rPh>
    <rPh sb="17" eb="19">
      <t>バアイ</t>
    </rPh>
    <rPh sb="20" eb="21">
      <t>ヒ</t>
    </rPh>
    <rPh sb="21" eb="22">
      <t>マエ</t>
    </rPh>
    <rPh sb="23" eb="25">
      <t>ハッチュウ</t>
    </rPh>
    <phoneticPr fontId="2"/>
  </si>
  <si>
    <t>※紙タイプ（大）については、１０個単位での販売になります。</t>
    <rPh sb="1" eb="2">
      <t>カミ</t>
    </rPh>
    <rPh sb="6" eb="7">
      <t>ダイ</t>
    </rPh>
    <rPh sb="16" eb="17">
      <t>コ</t>
    </rPh>
    <rPh sb="17" eb="19">
      <t>タンイ</t>
    </rPh>
    <rPh sb="21" eb="23">
      <t>ハンバイ</t>
    </rPh>
    <phoneticPr fontId="10"/>
  </si>
  <si>
    <t>※ポスター入れ等に最適です。</t>
    <rPh sb="5" eb="6">
      <t>イ</t>
    </rPh>
    <rPh sb="7" eb="8">
      <t>トウ</t>
    </rPh>
    <rPh sb="9" eb="11">
      <t>サイテキ</t>
    </rPh>
    <phoneticPr fontId="10"/>
  </si>
  <si>
    <t>※全品返品不可</t>
    <rPh sb="1" eb="3">
      <t>ゼンピン</t>
    </rPh>
    <rPh sb="3" eb="5">
      <t>ヘンピン</t>
    </rPh>
    <rPh sb="5" eb="7">
      <t>フカ</t>
    </rPh>
    <phoneticPr fontId="10"/>
  </si>
  <si>
    <t>封筒　縦19.6ｍｍ×横11.8ｍｍ</t>
    <rPh sb="0" eb="2">
      <t>フウトウ</t>
    </rPh>
    <rPh sb="3" eb="4">
      <t>タテ</t>
    </rPh>
    <rPh sb="11" eb="12">
      <t>ヨコ</t>
    </rPh>
    <phoneticPr fontId="10"/>
  </si>
  <si>
    <t>封筒　縦21.5ｍｍ×横14.1ｍｍ</t>
    <rPh sb="0" eb="2">
      <t>フウトウ</t>
    </rPh>
    <rPh sb="3" eb="4">
      <t>タテ</t>
    </rPh>
    <rPh sb="11" eb="12">
      <t>ヨコ</t>
    </rPh>
    <phoneticPr fontId="10"/>
  </si>
  <si>
    <t>弔事用85円普通切手　花文様</t>
    <rPh sb="0" eb="1">
      <t>チョウ</t>
    </rPh>
    <rPh sb="1" eb="2">
      <t>ジ</t>
    </rPh>
    <rPh sb="2" eb="3">
      <t>ヨウ</t>
    </rPh>
    <rPh sb="5" eb="6">
      <t>エン</t>
    </rPh>
    <rPh sb="6" eb="8">
      <t>フツウ</t>
    </rPh>
    <rPh sb="8" eb="10">
      <t>キッテ</t>
    </rPh>
    <rPh sb="11" eb="12">
      <t>ハナ</t>
    </rPh>
    <rPh sb="12" eb="14">
      <t>モンヨウ</t>
    </rPh>
    <phoneticPr fontId="2"/>
  </si>
  <si>
    <t>３）かもメールはがき</t>
    <phoneticPr fontId="2"/>
  </si>
  <si>
    <t>４）年賀はがき</t>
    <rPh sb="2" eb="4">
      <t>ネンガ</t>
    </rPh>
    <phoneticPr fontId="2"/>
  </si>
  <si>
    <t>５）現金書留用封筒</t>
    <rPh sb="2" eb="4">
      <t>ゲンキン</t>
    </rPh>
    <rPh sb="4" eb="6">
      <t>カキトメ</t>
    </rPh>
    <rPh sb="6" eb="7">
      <t>ヨウ</t>
    </rPh>
    <rPh sb="7" eb="9">
      <t>フウトウ</t>
    </rPh>
    <phoneticPr fontId="2"/>
  </si>
  <si>
    <t>５）現金書留用封筒</t>
    <rPh sb="2" eb="7">
      <t>ゲンキンカキトメヨウ</t>
    </rPh>
    <rPh sb="7" eb="9">
      <t>フウトウ</t>
    </rPh>
    <phoneticPr fontId="2"/>
  </si>
  <si>
    <t>１）～５）</t>
    <phoneticPr fontId="2"/>
  </si>
  <si>
    <r>
      <t>※生協には常に在庫していないため、注文は</t>
    </r>
    <r>
      <rPr>
        <b/>
        <sz val="11"/>
        <color indexed="8"/>
        <rFont val="ＭＳ Ｐゴシック"/>
        <family val="3"/>
        <charset val="128"/>
      </rPr>
      <t>午前11時</t>
    </r>
    <r>
      <rPr>
        <sz val="11"/>
        <color indexed="8"/>
        <rFont val="ＭＳ Ｐゴシック"/>
        <family val="3"/>
        <charset val="128"/>
      </rPr>
      <t>までにお願いします。それ以降は次の日発注になります。</t>
    </r>
    <rPh sb="1" eb="3">
      <t>セイキョウ</t>
    </rPh>
    <rPh sb="5" eb="6">
      <t>ツネ</t>
    </rPh>
    <rPh sb="7" eb="9">
      <t>ザイコ</t>
    </rPh>
    <rPh sb="24" eb="25">
      <t>ジ</t>
    </rPh>
    <rPh sb="37" eb="39">
      <t>イコウ</t>
    </rPh>
    <rPh sb="40" eb="41">
      <t>ツギ</t>
    </rPh>
    <rPh sb="42" eb="43">
      <t>ヒ</t>
    </rPh>
    <rPh sb="43" eb="45">
      <t>ハッチュウ</t>
    </rPh>
    <phoneticPr fontId="10"/>
  </si>
  <si>
    <t>通常はがき（鳩）</t>
    <rPh sb="0" eb="2">
      <t>ツウジョウ</t>
    </rPh>
    <rPh sb="6" eb="7">
      <t>ハト</t>
    </rPh>
    <phoneticPr fontId="2"/>
  </si>
  <si>
    <t>通常はがき・インクジェット（小鳥）</t>
    <rPh sb="0" eb="2">
      <t>ツウジョウ</t>
    </rPh>
    <rPh sb="14" eb="16">
      <t>コトリ</t>
    </rPh>
    <phoneticPr fontId="2"/>
  </si>
  <si>
    <t>往復ハガキ（鶴）</t>
    <rPh sb="0" eb="2">
      <t>オウフク</t>
    </rPh>
    <rPh sb="6" eb="7">
      <t>ツル</t>
    </rPh>
    <phoneticPr fontId="2"/>
  </si>
  <si>
    <t>慶弔用85円普通切手</t>
    <rPh sb="0" eb="3">
      <t>ケイチョウヨウ</t>
    </rPh>
    <rPh sb="5" eb="6">
      <t>エン</t>
    </rPh>
    <rPh sb="6" eb="8">
      <t>フツウ</t>
    </rPh>
    <rPh sb="8" eb="10">
      <t>キッテ</t>
    </rPh>
    <phoneticPr fontId="2"/>
  </si>
  <si>
    <t>慶弔用110円普通切手</t>
    <rPh sb="0" eb="3">
      <t>ケイチョウヨウ</t>
    </rPh>
    <rPh sb="6" eb="7">
      <t>エン</t>
    </rPh>
    <rPh sb="7" eb="9">
      <t>フツウ</t>
    </rPh>
    <rPh sb="9" eb="11">
      <t>キッテ</t>
    </rPh>
    <phoneticPr fontId="2"/>
  </si>
  <si>
    <t>７．特殊な切手・はがきの申込み</t>
    <rPh sb="2" eb="4">
      <t>トクシュ</t>
    </rPh>
    <rPh sb="5" eb="7">
      <t>キッテ</t>
    </rPh>
    <rPh sb="12" eb="14">
      <t>モウシコ</t>
    </rPh>
    <phoneticPr fontId="2"/>
  </si>
  <si>
    <t>郵便書簡（紙飛行機）</t>
    <rPh sb="0" eb="2">
      <t>ユウビン</t>
    </rPh>
    <rPh sb="2" eb="4">
      <t>ショカン</t>
    </rPh>
    <rPh sb="5" eb="6">
      <t>カミ</t>
    </rPh>
    <rPh sb="6" eb="9">
      <t>ヒコウキ</t>
    </rPh>
    <phoneticPr fontId="10"/>
  </si>
  <si>
    <t>※ｼｰﾙﾀｲﾌﾟは、（８５円、１１０円）です。備考欄に記入下さい。</t>
    <phoneticPr fontId="10"/>
  </si>
  <si>
    <t>１１０円ｼｰﾙ</t>
    <rPh sb="3" eb="4">
      <t>エン</t>
    </rPh>
    <phoneticPr fontId="10"/>
  </si>
  <si>
    <t>85円ｼｰﾙ</t>
    <rPh sb="2" eb="3">
      <t>エン</t>
    </rPh>
    <phoneticPr fontId="10"/>
  </si>
  <si>
    <t>110円ｼｰﾙ</t>
    <rPh sb="3" eb="4">
      <t>エン</t>
    </rPh>
    <phoneticPr fontId="10"/>
  </si>
  <si>
    <t>※切手のシールタイプは、最小１０枚又は50枚単位の発注です。</t>
    <rPh sb="1" eb="3">
      <t>キッテ</t>
    </rPh>
    <rPh sb="12" eb="14">
      <t>サイショウ</t>
    </rPh>
    <rPh sb="16" eb="17">
      <t>マイ</t>
    </rPh>
    <rPh sb="17" eb="18">
      <t>マタ</t>
    </rPh>
    <rPh sb="21" eb="22">
      <t>マイ</t>
    </rPh>
    <rPh sb="22" eb="24">
      <t>タンイ</t>
    </rPh>
    <rPh sb="25" eb="27">
      <t>ハッチュウ</t>
    </rPh>
    <phoneticPr fontId="10"/>
  </si>
  <si>
    <t>防災行政無線電話、接続番号</t>
    <rPh sb="0" eb="2">
      <t>ボウサイ</t>
    </rPh>
    <rPh sb="2" eb="4">
      <t>ギョウセイ</t>
    </rPh>
    <rPh sb="4" eb="6">
      <t>ムセン</t>
    </rPh>
    <rPh sb="6" eb="8">
      <t>デンワ</t>
    </rPh>
    <rPh sb="9" eb="11">
      <t>セツゾク</t>
    </rPh>
    <rPh sb="11" eb="13">
      <t>バンゴウ</t>
    </rPh>
    <phoneticPr fontId="10"/>
  </si>
  <si>
    <t>円</t>
    <phoneticPr fontId="10"/>
  </si>
  <si>
    <t>１～６の合計金額</t>
    <phoneticPr fontId="10"/>
  </si>
  <si>
    <t>令和8年9月9日作成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8" eb="10">
      <t>サクセイ</t>
    </rPh>
    <phoneticPr fontId="2"/>
  </si>
  <si>
    <t>自動車重量税印紙</t>
  </si>
  <si>
    <t>自動車重量税印紙</t>
    <rPh sb="0" eb="3">
      <t>ジドウシャ</t>
    </rPh>
    <rPh sb="3" eb="5">
      <t>ジュウリョウ</t>
    </rPh>
    <rPh sb="5" eb="6">
      <t>ゼイ</t>
    </rPh>
    <rPh sb="6" eb="8">
      <t>インシ</t>
    </rPh>
    <phoneticPr fontId="2"/>
  </si>
  <si>
    <t>価格</t>
    <rPh sb="0" eb="2">
      <t>カカク</t>
    </rPh>
    <phoneticPr fontId="10"/>
  </si>
  <si>
    <t>合計金額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</si>
</sst>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30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2" xfId="0" applyBorder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0" borderId="29" xfId="0" applyBorder="1">
      <alignment vertical="center"/>
    </xf>
    <xf numFmtId="0" fontId="18" fillId="0" borderId="0" xfId="0" applyFont="1">
      <alignment vertical="center"/>
    </xf>
    <xf numFmtId="0" fontId="0" fillId="0" borderId="31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11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3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8" xfId="0" applyFill="1" applyBorder="1" applyAlignment="1">
      <alignment horizontal="right" vertical="center"/>
    </xf>
    <xf numFmtId="0" fontId="0" fillId="2" borderId="1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>
      <alignment vertical="center"/>
    </xf>
    <xf numFmtId="0" fontId="0" fillId="0" borderId="36" xfId="0" applyBorder="1">
      <alignment vertical="center"/>
    </xf>
    <xf numFmtId="0" fontId="0" fillId="2" borderId="3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57" xfId="0" applyFill="1" applyBorder="1">
      <alignment vertical="center"/>
    </xf>
    <xf numFmtId="0" fontId="0" fillId="2" borderId="58" xfId="0" applyFill="1" applyBorder="1">
      <alignment vertical="center"/>
    </xf>
    <xf numFmtId="0" fontId="0" fillId="2" borderId="7" xfId="0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7" xfId="0" applyBorder="1">
      <alignment vertical="center"/>
    </xf>
    <xf numFmtId="0" fontId="0" fillId="0" borderId="34" xfId="0" applyBorder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36" xfId="0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55" xfId="0" applyFont="1" applyBorder="1">
      <alignment vertical="center"/>
    </xf>
    <xf numFmtId="0" fontId="15" fillId="0" borderId="0" xfId="0" applyFo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6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31" xfId="0" applyFill="1" applyBorder="1">
      <alignment vertical="center"/>
    </xf>
    <xf numFmtId="0" fontId="0" fillId="2" borderId="32" xfId="0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33" xfId="0" applyFill="1" applyBorder="1">
      <alignment vertical="center"/>
    </xf>
    <xf numFmtId="0" fontId="0" fillId="2" borderId="37" xfId="0" applyFill="1" applyBorder="1">
      <alignment vertical="center"/>
    </xf>
    <xf numFmtId="0" fontId="0" fillId="2" borderId="34" xfId="0" applyFill="1" applyBorder="1">
      <alignment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0" fillId="2" borderId="29" xfId="0" applyFill="1" applyBorder="1" applyAlignment="1">
      <alignment horizontal="right" vertical="center"/>
    </xf>
    <xf numFmtId="3" fontId="0" fillId="2" borderId="18" xfId="0" applyNumberFormat="1" applyFill="1" applyBorder="1" applyAlignment="1">
      <alignment horizontal="right" vertical="center"/>
    </xf>
    <xf numFmtId="3" fontId="9" fillId="2" borderId="28" xfId="0" applyNumberFormat="1" applyFont="1" applyFill="1" applyBorder="1" applyAlignment="1">
      <alignment horizontal="right" vertical="center"/>
    </xf>
    <xf numFmtId="3" fontId="9" fillId="2" borderId="18" xfId="0" applyNumberFormat="1" applyFont="1" applyFill="1" applyBorder="1" applyAlignment="1">
      <alignment horizontal="right" vertical="center"/>
    </xf>
    <xf numFmtId="0" fontId="9" fillId="2" borderId="28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2" borderId="29" xfId="0" applyFont="1" applyFill="1" applyBorder="1" applyAlignment="1">
      <alignment horizontal="right" vertical="center"/>
    </xf>
    <xf numFmtId="0" fontId="0" fillId="2" borderId="53" xfId="0" applyFill="1" applyBorder="1" applyAlignment="1">
      <alignment horizontal="center" vertical="center"/>
    </xf>
    <xf numFmtId="0" fontId="19" fillId="0" borderId="0" xfId="0" applyFont="1">
      <alignment vertical="center"/>
    </xf>
    <xf numFmtId="38" fontId="11" fillId="2" borderId="0" xfId="1" applyFont="1" applyFill="1" applyBorder="1" applyAlignment="1">
      <alignment horizontal="center" vertical="center"/>
    </xf>
    <xf numFmtId="0" fontId="0" fillId="2" borderId="65" xfId="0" applyFill="1" applyBorder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0" fontId="0" fillId="2" borderId="67" xfId="0" applyFill="1" applyBorder="1" applyAlignment="1">
      <alignment horizontal="right" vertical="center"/>
    </xf>
    <xf numFmtId="0" fontId="0" fillId="0" borderId="55" xfId="0" applyBorder="1">
      <alignment vertical="center"/>
    </xf>
    <xf numFmtId="0" fontId="0" fillId="0" borderId="62" xfId="0" applyBorder="1">
      <alignment vertical="center"/>
    </xf>
    <xf numFmtId="0" fontId="0" fillId="2" borderId="5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6" xfId="0" applyFill="1" applyBorder="1" applyAlignment="1">
      <alignment horizontal="right" vertical="center"/>
    </xf>
    <xf numFmtId="0" fontId="0" fillId="2" borderId="18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0" fontId="0" fillId="2" borderId="19" xfId="0" applyFill="1" applyBorder="1" applyAlignment="1">
      <alignment horizontal="right" vertical="center"/>
    </xf>
    <xf numFmtId="0" fontId="0" fillId="0" borderId="5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/>
    </xf>
    <xf numFmtId="0" fontId="21" fillId="2" borderId="66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38" fontId="12" fillId="2" borderId="31" xfId="1" applyFont="1" applyFill="1" applyBorder="1" applyAlignment="1">
      <alignment horizontal="center" vertical="center"/>
    </xf>
    <xf numFmtId="38" fontId="12" fillId="2" borderId="36" xfId="1" applyFont="1" applyFill="1" applyBorder="1" applyAlignment="1">
      <alignment horizontal="center" vertical="center"/>
    </xf>
    <xf numFmtId="38" fontId="12" fillId="2" borderId="32" xfId="1" applyFont="1" applyFill="1" applyBorder="1" applyAlignment="1">
      <alignment horizontal="center" vertical="center"/>
    </xf>
    <xf numFmtId="38" fontId="12" fillId="2" borderId="33" xfId="1" applyFont="1" applyFill="1" applyBorder="1" applyAlignment="1">
      <alignment horizontal="center" vertical="center"/>
    </xf>
    <xf numFmtId="38" fontId="12" fillId="2" borderId="37" xfId="1" applyFont="1" applyFill="1" applyBorder="1" applyAlignment="1">
      <alignment horizontal="center" vertical="center"/>
    </xf>
    <xf numFmtId="38" fontId="12" fillId="2" borderId="34" xfId="1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38" fontId="23" fillId="0" borderId="42" xfId="1" applyFont="1" applyBorder="1" applyAlignment="1">
      <alignment horizontal="right" vertical="center"/>
    </xf>
    <xf numFmtId="38" fontId="23" fillId="0" borderId="16" xfId="1" applyFont="1" applyBorder="1" applyAlignment="1">
      <alignment horizontal="right" vertical="center"/>
    </xf>
    <xf numFmtId="38" fontId="23" fillId="0" borderId="69" xfId="1" applyFont="1" applyBorder="1" applyAlignment="1">
      <alignment horizontal="right" vertical="center"/>
    </xf>
    <xf numFmtId="38" fontId="23" fillId="0" borderId="33" xfId="1" applyFont="1" applyBorder="1" applyAlignment="1">
      <alignment horizontal="right" vertical="center"/>
    </xf>
    <xf numFmtId="38" fontId="23" fillId="0" borderId="37" xfId="1" applyFont="1" applyBorder="1" applyAlignment="1">
      <alignment horizontal="right" vertical="center"/>
    </xf>
    <xf numFmtId="38" fontId="23" fillId="0" borderId="53" xfId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38" fontId="11" fillId="2" borderId="31" xfId="1" applyFont="1" applyFill="1" applyBorder="1" applyAlignment="1">
      <alignment horizontal="center" vertical="center"/>
    </xf>
    <xf numFmtId="38" fontId="11" fillId="2" borderId="36" xfId="1" applyFont="1" applyFill="1" applyBorder="1" applyAlignment="1">
      <alignment horizontal="center" vertical="center"/>
    </xf>
    <xf numFmtId="38" fontId="11" fillId="2" borderId="32" xfId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38" fontId="11" fillId="2" borderId="38" xfId="1" applyFont="1" applyFill="1" applyBorder="1" applyAlignment="1">
      <alignment horizontal="center" vertical="center"/>
    </xf>
    <xf numFmtId="38" fontId="11" fillId="2" borderId="39" xfId="1" applyFont="1" applyFill="1" applyBorder="1" applyAlignment="1">
      <alignment horizontal="center" vertical="center"/>
    </xf>
    <xf numFmtId="38" fontId="11" fillId="2" borderId="40" xfId="1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5" fillId="2" borderId="2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5" fillId="2" borderId="55" xfId="0" applyFont="1" applyFill="1" applyBorder="1" applyAlignment="1">
      <alignment horizontal="left" vertical="center"/>
    </xf>
    <xf numFmtId="0" fontId="0" fillId="2" borderId="6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64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2" borderId="53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54" xfId="0" applyFill="1" applyBorder="1" applyAlignment="1">
      <alignment horizontal="left" vertical="center"/>
    </xf>
    <xf numFmtId="0" fontId="0" fillId="2" borderId="43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0" fillId="2" borderId="5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38" fontId="14" fillId="0" borderId="1" xfId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38" fontId="12" fillId="0" borderId="11" xfId="1" applyFont="1" applyBorder="1" applyAlignment="1">
      <alignment horizontal="right" vertical="center"/>
    </xf>
    <xf numFmtId="38" fontId="12" fillId="0" borderId="13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51</xdr:row>
      <xdr:rowOff>76200</xdr:rowOff>
    </xdr:from>
    <xdr:to>
      <xdr:col>13</xdr:col>
      <xdr:colOff>342900</xdr:colOff>
      <xdr:row>89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4112" t="17640" r="13041" b="7394"/>
        <a:stretch/>
      </xdr:blipFill>
      <xdr:spPr bwMode="auto">
        <a:xfrm>
          <a:off x="101600" y="9144000"/>
          <a:ext cx="9156700" cy="6680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76200</xdr:colOff>
      <xdr:row>2</xdr:row>
      <xdr:rowOff>76200</xdr:rowOff>
    </xdr:from>
    <xdr:to>
      <xdr:col>14</xdr:col>
      <xdr:colOff>635000</xdr:colOff>
      <xdr:row>49</xdr:row>
      <xdr:rowOff>25400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15124" t="15709" r="14785" b="7680"/>
        <a:stretch/>
      </xdr:blipFill>
      <xdr:spPr bwMode="auto">
        <a:xfrm>
          <a:off x="1447800" y="431800"/>
          <a:ext cx="8788400" cy="830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622300</xdr:colOff>
      <xdr:row>91</xdr:row>
      <xdr:rowOff>165100</xdr:rowOff>
    </xdr:from>
    <xdr:to>
      <xdr:col>11</xdr:col>
      <xdr:colOff>647700</xdr:colOff>
      <xdr:row>116</xdr:row>
      <xdr:rowOff>76200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4939" t="34617" r="31033" b="17316"/>
        <a:stretch/>
      </xdr:blipFill>
      <xdr:spPr bwMode="auto">
        <a:xfrm>
          <a:off x="622300" y="16344900"/>
          <a:ext cx="7569200" cy="4356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622300</xdr:colOff>
      <xdr:row>119</xdr:row>
      <xdr:rowOff>88900</xdr:rowOff>
    </xdr:from>
    <xdr:to>
      <xdr:col>13</xdr:col>
      <xdr:colOff>330200</xdr:colOff>
      <xdr:row>145</xdr:row>
      <xdr:rowOff>139700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rcRect l="4939" t="22931" r="21331" b="22828"/>
        <a:stretch/>
      </xdr:blipFill>
      <xdr:spPr bwMode="auto">
        <a:xfrm>
          <a:off x="622300" y="21247100"/>
          <a:ext cx="8623300" cy="4673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Z164"/>
  <sheetViews>
    <sheetView tabSelected="1" zoomScaleNormal="100" workbookViewId="0">
      <selection activeCell="AB3" sqref="AB3"/>
    </sheetView>
  </sheetViews>
  <sheetFormatPr defaultRowHeight="13.5" x14ac:dyDescent="0.15"/>
  <cols>
    <col min="1" max="1" width="1.25" customWidth="1"/>
    <col min="2" max="2" width="0.75" customWidth="1"/>
    <col min="3" max="3" width="0.875" customWidth="1"/>
    <col min="4" max="4" width="8.5" customWidth="1"/>
    <col min="5" max="5" width="7" customWidth="1"/>
    <col min="6" max="6" width="9.375" customWidth="1"/>
    <col min="7" max="7" width="7.125" customWidth="1"/>
    <col min="8" max="8" width="4.125" customWidth="1"/>
    <col min="9" max="9" width="7" customWidth="1"/>
    <col min="10" max="10" width="2.75" customWidth="1"/>
    <col min="11" max="11" width="6.5" customWidth="1"/>
    <col min="12" max="12" width="2.75" customWidth="1"/>
    <col min="13" max="13" width="6.375" customWidth="1"/>
    <col min="14" max="14" width="2.75" customWidth="1"/>
    <col min="15" max="15" width="6.875" customWidth="1"/>
    <col min="16" max="16" width="2.625" customWidth="1"/>
    <col min="17" max="17" width="6.375" customWidth="1"/>
    <col min="18" max="18" width="2.75" customWidth="1"/>
    <col min="19" max="19" width="7.25" customWidth="1"/>
    <col min="20" max="20" width="2.75" customWidth="1"/>
    <col min="21" max="21" width="6.75" customWidth="1"/>
    <col min="22" max="22" width="2.625" customWidth="1"/>
    <col min="23" max="23" width="6.75" customWidth="1"/>
    <col min="24" max="24" width="2.375" customWidth="1"/>
    <col min="25" max="25" width="6.5" customWidth="1"/>
    <col min="26" max="26" width="3.75" customWidth="1"/>
  </cols>
  <sheetData>
    <row r="1" spans="1:26" ht="6" customHeight="1" x14ac:dyDescent="0.15"/>
    <row r="2" spans="1:26" ht="16.5" customHeight="1" x14ac:dyDescent="0.15">
      <c r="A2" s="6" t="s">
        <v>41</v>
      </c>
      <c r="B2" s="6"/>
      <c r="C2" s="6"/>
      <c r="D2" s="6"/>
      <c r="E2" s="6"/>
      <c r="F2" s="6"/>
      <c r="G2" s="6"/>
      <c r="K2" s="119"/>
      <c r="L2" s="119" t="s">
        <v>56</v>
      </c>
      <c r="M2" s="66"/>
      <c r="S2" t="s">
        <v>121</v>
      </c>
    </row>
    <row r="3" spans="1:26" ht="31.5" customHeight="1" x14ac:dyDescent="0.15">
      <c r="A3" s="17" t="s">
        <v>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7" t="s">
        <v>75</v>
      </c>
      <c r="R3" s="4"/>
      <c r="S3" s="4"/>
      <c r="U3" s="4"/>
      <c r="V3" s="4"/>
      <c r="W3" s="4"/>
    </row>
    <row r="4" spans="1:26" ht="15" customHeight="1" x14ac:dyDescent="0.15">
      <c r="A4" s="17"/>
      <c r="B4" s="4"/>
      <c r="C4" s="4"/>
      <c r="D4" s="58" t="s">
        <v>76</v>
      </c>
      <c r="E4" s="58"/>
      <c r="F4" s="58"/>
      <c r="G4" s="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6" ht="6.75" customHeight="1" thickBot="1" x14ac:dyDescent="0.2"/>
    <row r="6" spans="1:26" ht="22.5" customHeight="1" x14ac:dyDescent="0.15">
      <c r="D6" s="139" t="s">
        <v>40</v>
      </c>
      <c r="E6" s="140"/>
      <c r="F6" s="141"/>
      <c r="G6" s="16" t="s">
        <v>77</v>
      </c>
      <c r="H6" s="36"/>
      <c r="I6" s="19"/>
      <c r="J6" s="19"/>
      <c r="K6" s="19"/>
      <c r="L6" s="19"/>
      <c r="M6" s="19"/>
      <c r="N6" s="20"/>
      <c r="O6" s="139" t="s">
        <v>42</v>
      </c>
      <c r="P6" s="140"/>
      <c r="Q6" s="140"/>
      <c r="R6" s="140"/>
      <c r="S6" s="140"/>
      <c r="T6" s="142"/>
    </row>
    <row r="7" spans="1:26" ht="22.5" customHeight="1" thickBot="1" x14ac:dyDescent="0.2">
      <c r="D7" s="143" t="s">
        <v>35</v>
      </c>
      <c r="E7" s="144"/>
      <c r="F7" s="145"/>
      <c r="G7" s="146"/>
      <c r="H7" s="144"/>
      <c r="I7" s="144"/>
      <c r="J7" s="144"/>
      <c r="K7" s="144"/>
      <c r="L7" s="144"/>
      <c r="M7" s="144"/>
      <c r="N7" s="147"/>
      <c r="O7" s="148" t="s">
        <v>43</v>
      </c>
      <c r="P7" s="149"/>
      <c r="Q7" s="149"/>
      <c r="R7" s="149"/>
      <c r="S7" s="149"/>
      <c r="T7" s="150"/>
    </row>
    <row r="8" spans="1:26" ht="22.5" customHeight="1" x14ac:dyDescent="0.15">
      <c r="D8" s="143" t="s">
        <v>36</v>
      </c>
      <c r="E8" s="144"/>
      <c r="F8" s="145"/>
      <c r="G8" s="146"/>
      <c r="H8" s="144"/>
      <c r="I8" s="144"/>
      <c r="J8" s="144"/>
      <c r="K8" s="144"/>
      <c r="L8" s="144"/>
      <c r="M8" s="144"/>
      <c r="N8" s="147"/>
      <c r="O8" s="139" t="s">
        <v>46</v>
      </c>
      <c r="P8" s="140"/>
      <c r="Q8" s="140"/>
      <c r="R8" s="140"/>
      <c r="S8" s="140"/>
      <c r="T8" s="142"/>
    </row>
    <row r="9" spans="1:26" ht="22.5" customHeight="1" thickBot="1" x14ac:dyDescent="0.2">
      <c r="D9" s="143" t="s">
        <v>37</v>
      </c>
      <c r="E9" s="144"/>
      <c r="F9" s="145"/>
      <c r="G9" s="146"/>
      <c r="H9" s="144"/>
      <c r="I9" s="144"/>
      <c r="J9" s="144"/>
      <c r="K9" s="144"/>
      <c r="L9" s="144"/>
      <c r="M9" s="144"/>
      <c r="N9" s="147"/>
      <c r="O9" s="151" t="s">
        <v>47</v>
      </c>
      <c r="P9" s="152"/>
      <c r="Q9" s="152"/>
      <c r="R9" s="152"/>
      <c r="S9" s="152"/>
      <c r="T9" s="153"/>
    </row>
    <row r="10" spans="1:26" ht="22.5" customHeight="1" thickBot="1" x14ac:dyDescent="0.2">
      <c r="D10" s="143" t="s">
        <v>38</v>
      </c>
      <c r="E10" s="144"/>
      <c r="F10" s="145"/>
      <c r="G10" s="146"/>
      <c r="H10" s="144"/>
      <c r="I10" s="144"/>
      <c r="J10" s="144"/>
      <c r="K10" s="144"/>
      <c r="L10" s="144"/>
      <c r="M10" s="144"/>
      <c r="N10" s="147"/>
      <c r="O10" s="139" t="s">
        <v>44</v>
      </c>
      <c r="P10" s="140"/>
      <c r="Q10" s="140"/>
      <c r="R10" s="140"/>
      <c r="S10" s="140"/>
      <c r="T10" s="142"/>
    </row>
    <row r="11" spans="1:26" ht="20.25" customHeight="1" thickBot="1" x14ac:dyDescent="0.2">
      <c r="D11" s="143" t="s">
        <v>79</v>
      </c>
      <c r="E11" s="144"/>
      <c r="F11" s="145"/>
      <c r="G11" s="146"/>
      <c r="H11" s="144"/>
      <c r="I11" s="144"/>
      <c r="J11" s="144"/>
      <c r="K11" s="144"/>
      <c r="L11" s="144"/>
      <c r="M11" s="144"/>
      <c r="N11" s="147"/>
      <c r="O11" s="67"/>
      <c r="P11" s="68"/>
      <c r="Q11" s="68"/>
      <c r="R11" s="68"/>
      <c r="S11" s="68"/>
      <c r="T11" s="69"/>
      <c r="V11" s="139" t="s">
        <v>120</v>
      </c>
      <c r="W11" s="140"/>
      <c r="X11" s="140"/>
      <c r="Y11" s="140"/>
      <c r="Z11" s="142"/>
    </row>
    <row r="12" spans="1:26" ht="20.25" customHeight="1" x14ac:dyDescent="0.15">
      <c r="D12" s="143" t="s">
        <v>118</v>
      </c>
      <c r="E12" s="144"/>
      <c r="F12" s="144"/>
      <c r="G12" s="145"/>
      <c r="H12" s="146"/>
      <c r="I12" s="144"/>
      <c r="J12" s="144"/>
      <c r="K12" s="144"/>
      <c r="L12" s="144"/>
      <c r="M12" s="144"/>
      <c r="N12" s="147"/>
      <c r="O12" s="139" t="s">
        <v>45</v>
      </c>
      <c r="P12" s="140"/>
      <c r="Q12" s="140"/>
      <c r="R12" s="140"/>
      <c r="S12" s="140"/>
      <c r="T12" s="142"/>
      <c r="V12" s="200">
        <f>SUM(J42+T43)</f>
        <v>0</v>
      </c>
      <c r="W12" s="201"/>
      <c r="X12" s="201"/>
      <c r="Y12" s="202"/>
      <c r="Z12" s="198" t="s">
        <v>119</v>
      </c>
    </row>
    <row r="13" spans="1:26" ht="20.25" customHeight="1" thickBot="1" x14ac:dyDescent="0.2">
      <c r="D13" s="143" t="s">
        <v>50</v>
      </c>
      <c r="E13" s="144"/>
      <c r="F13" s="145"/>
      <c r="G13" s="146"/>
      <c r="H13" s="144"/>
      <c r="I13" s="144"/>
      <c r="J13" s="144"/>
      <c r="K13" s="144"/>
      <c r="L13" s="144"/>
      <c r="M13" s="144"/>
      <c r="N13" s="147"/>
      <c r="O13" s="181"/>
      <c r="P13" s="206"/>
      <c r="Q13" s="206"/>
      <c r="R13" s="206"/>
      <c r="S13" s="206"/>
      <c r="T13" s="207"/>
      <c r="V13" s="203"/>
      <c r="W13" s="204"/>
      <c r="X13" s="204"/>
      <c r="Y13" s="205"/>
      <c r="Z13" s="199"/>
    </row>
    <row r="14" spans="1:26" ht="21.75" customHeight="1" thickBot="1" x14ac:dyDescent="0.2">
      <c r="D14" s="151" t="s">
        <v>64</v>
      </c>
      <c r="E14" s="152"/>
      <c r="F14" s="181"/>
      <c r="G14" s="182" t="s">
        <v>73</v>
      </c>
      <c r="H14" s="152"/>
      <c r="I14" s="152"/>
      <c r="J14" s="152"/>
      <c r="K14" s="152"/>
      <c r="L14" s="152"/>
      <c r="M14" s="152"/>
      <c r="N14" s="153"/>
    </row>
    <row r="15" spans="1:26" ht="20.25" customHeight="1" x14ac:dyDescent="0.15">
      <c r="B15" s="13"/>
      <c r="C15" s="13"/>
      <c r="D15" s="214" t="s">
        <v>65</v>
      </c>
      <c r="E15" s="158"/>
      <c r="F15" s="159"/>
      <c r="G15" s="99"/>
      <c r="H15" s="96"/>
      <c r="I15" s="96"/>
      <c r="J15" s="96"/>
      <c r="K15" s="96"/>
      <c r="L15" s="96"/>
      <c r="M15" s="96"/>
      <c r="N15" s="100"/>
      <c r="O15" s="101" t="s">
        <v>66</v>
      </c>
      <c r="P15" s="13"/>
      <c r="Q15" s="13"/>
      <c r="R15" s="13"/>
      <c r="S15" s="13" t="s">
        <v>69</v>
      </c>
      <c r="T15" s="13"/>
      <c r="U15" s="13"/>
      <c r="V15" s="13"/>
      <c r="W15" s="13"/>
      <c r="X15" s="13"/>
    </row>
    <row r="16" spans="1:26" ht="18" customHeight="1" thickBot="1" x14ac:dyDescent="0.2">
      <c r="B16" s="13"/>
      <c r="C16" s="13"/>
      <c r="D16" s="267"/>
      <c r="E16" s="160"/>
      <c r="F16" s="161"/>
      <c r="G16" s="102"/>
      <c r="H16" s="103"/>
      <c r="I16" s="103"/>
      <c r="J16" s="103"/>
      <c r="K16" s="103"/>
      <c r="L16" s="103"/>
      <c r="M16" s="103"/>
      <c r="N16" s="104"/>
      <c r="O16" s="101" t="s">
        <v>68</v>
      </c>
      <c r="P16" s="13"/>
      <c r="Q16" s="13"/>
      <c r="R16" s="13"/>
      <c r="S16" s="13"/>
      <c r="T16" s="13"/>
      <c r="U16" s="13"/>
      <c r="V16" s="13"/>
      <c r="W16" s="13"/>
      <c r="X16" s="13"/>
    </row>
    <row r="17" spans="1:26" ht="14.25" x14ac:dyDescent="0.15">
      <c r="B17" s="14" t="s">
        <v>8</v>
      </c>
      <c r="C17" s="14"/>
      <c r="D17" s="13"/>
      <c r="E17" s="13"/>
      <c r="F17" s="13"/>
      <c r="G17" s="15" t="s">
        <v>117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6" ht="15" thickBot="1" x14ac:dyDescent="0.2">
      <c r="A18" s="6"/>
      <c r="B18" s="14"/>
      <c r="C18" s="14" t="s">
        <v>9</v>
      </c>
      <c r="D18" s="6"/>
      <c r="E18" s="6"/>
      <c r="F18" s="6"/>
      <c r="G18" s="14" t="s">
        <v>113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81" t="s">
        <v>96</v>
      </c>
    </row>
    <row r="19" spans="1:26" x14ac:dyDescent="0.15">
      <c r="B19" s="13"/>
      <c r="C19" s="13"/>
      <c r="D19" s="189" t="s">
        <v>3</v>
      </c>
      <c r="E19" s="21">
        <v>1</v>
      </c>
      <c r="F19" s="43" t="s">
        <v>49</v>
      </c>
      <c r="G19" s="21">
        <v>2</v>
      </c>
      <c r="H19" s="43" t="s">
        <v>49</v>
      </c>
      <c r="I19" s="21">
        <v>5</v>
      </c>
      <c r="J19" s="43" t="s">
        <v>49</v>
      </c>
      <c r="K19" s="21">
        <v>10</v>
      </c>
      <c r="L19" s="43" t="s">
        <v>49</v>
      </c>
      <c r="M19" s="21">
        <v>16</v>
      </c>
      <c r="N19" s="43" t="s">
        <v>49</v>
      </c>
      <c r="O19" s="21">
        <v>20</v>
      </c>
      <c r="P19" s="43" t="s">
        <v>49</v>
      </c>
      <c r="Q19" s="21">
        <v>22</v>
      </c>
      <c r="R19" s="43" t="s">
        <v>49</v>
      </c>
      <c r="S19" s="21">
        <v>26</v>
      </c>
      <c r="T19" s="43" t="s">
        <v>49</v>
      </c>
      <c r="U19" s="21">
        <v>30</v>
      </c>
      <c r="V19" s="84" t="s">
        <v>49</v>
      </c>
      <c r="W19" s="21">
        <v>40</v>
      </c>
      <c r="X19" s="84" t="s">
        <v>49</v>
      </c>
      <c r="Y19" s="21">
        <v>50</v>
      </c>
      <c r="Z19" s="122" t="s">
        <v>49</v>
      </c>
    </row>
    <row r="20" spans="1:26" ht="24" customHeight="1" thickBot="1" x14ac:dyDescent="0.2">
      <c r="B20" s="13"/>
      <c r="C20" s="13"/>
      <c r="D20" s="190"/>
      <c r="E20" s="34"/>
      <c r="F20" s="44" t="s">
        <v>60</v>
      </c>
      <c r="G20" s="34"/>
      <c r="H20" s="44" t="s">
        <v>60</v>
      </c>
      <c r="I20" s="34"/>
      <c r="J20" s="44" t="s">
        <v>60</v>
      </c>
      <c r="K20" s="57"/>
      <c r="L20" s="44" t="s">
        <v>60</v>
      </c>
      <c r="M20" s="37"/>
      <c r="N20" s="44" t="s">
        <v>60</v>
      </c>
      <c r="O20" s="37"/>
      <c r="P20" s="44" t="s">
        <v>60</v>
      </c>
      <c r="Q20" s="37"/>
      <c r="R20" s="44" t="s">
        <v>60</v>
      </c>
      <c r="S20" s="34"/>
      <c r="T20" s="44" t="s">
        <v>60</v>
      </c>
      <c r="U20" s="34"/>
      <c r="V20" s="85" t="s">
        <v>60</v>
      </c>
      <c r="W20" s="34"/>
      <c r="X20" s="85" t="s">
        <v>60</v>
      </c>
      <c r="Y20" s="34"/>
      <c r="Z20" s="125" t="s">
        <v>60</v>
      </c>
    </row>
    <row r="21" spans="1:26" ht="14.25" thickTop="1" x14ac:dyDescent="0.15">
      <c r="B21" s="13"/>
      <c r="C21" s="13"/>
      <c r="D21" s="190"/>
      <c r="E21" s="32">
        <v>85</v>
      </c>
      <c r="F21" s="86" t="s">
        <v>49</v>
      </c>
      <c r="G21" s="133">
        <v>850</v>
      </c>
      <c r="H21" s="124" t="s">
        <v>49</v>
      </c>
      <c r="I21" s="23">
        <v>100</v>
      </c>
      <c r="J21" s="45" t="s">
        <v>49</v>
      </c>
      <c r="K21" s="23">
        <v>110</v>
      </c>
      <c r="L21" s="86" t="s">
        <v>49</v>
      </c>
      <c r="M21" s="133">
        <v>1100</v>
      </c>
      <c r="N21" s="124" t="s">
        <v>49</v>
      </c>
      <c r="O21" s="133">
        <v>5500</v>
      </c>
      <c r="P21" s="124" t="s">
        <v>49</v>
      </c>
      <c r="Q21" s="126">
        <v>140</v>
      </c>
      <c r="R21" s="45" t="s">
        <v>49</v>
      </c>
      <c r="S21" s="32">
        <v>180</v>
      </c>
      <c r="T21" s="45" t="s">
        <v>49</v>
      </c>
      <c r="U21" s="32">
        <v>270</v>
      </c>
      <c r="V21" s="86" t="s">
        <v>49</v>
      </c>
      <c r="W21" s="32">
        <v>300</v>
      </c>
      <c r="X21" s="45" t="s">
        <v>49</v>
      </c>
      <c r="Y21" s="32">
        <v>350</v>
      </c>
      <c r="Z21" s="124" t="s">
        <v>49</v>
      </c>
    </row>
    <row r="22" spans="1:26" ht="24.75" customHeight="1" thickBot="1" x14ac:dyDescent="0.2">
      <c r="B22" s="13"/>
      <c r="C22" s="13"/>
      <c r="D22" s="191"/>
      <c r="E22" s="24"/>
      <c r="F22" s="87" t="s">
        <v>60</v>
      </c>
      <c r="G22" s="132"/>
      <c r="H22" s="123" t="s">
        <v>60</v>
      </c>
      <c r="I22" s="131"/>
      <c r="J22" s="46" t="s">
        <v>60</v>
      </c>
      <c r="K22" s="24"/>
      <c r="L22" s="87" t="s">
        <v>60</v>
      </c>
      <c r="M22" s="132"/>
      <c r="N22" s="123" t="s">
        <v>60</v>
      </c>
      <c r="O22" s="132"/>
      <c r="P22" s="123" t="s">
        <v>60</v>
      </c>
      <c r="Q22" s="131"/>
      <c r="R22" s="46" t="s">
        <v>60</v>
      </c>
      <c r="S22" s="24"/>
      <c r="T22" s="46" t="s">
        <v>60</v>
      </c>
      <c r="U22" s="24"/>
      <c r="V22" s="87" t="s">
        <v>60</v>
      </c>
      <c r="W22" s="24"/>
      <c r="X22" s="46" t="s">
        <v>60</v>
      </c>
      <c r="Y22" s="92"/>
      <c r="Z22" s="123" t="s">
        <v>60</v>
      </c>
    </row>
    <row r="23" spans="1:26" ht="3" customHeight="1" x14ac:dyDescent="0.15">
      <c r="B23" s="13"/>
      <c r="C23" s="13"/>
      <c r="G23" s="192" t="s">
        <v>115</v>
      </c>
      <c r="H23" s="193"/>
      <c r="I23" s="13"/>
      <c r="J23" s="13"/>
      <c r="K23" s="13"/>
      <c r="L23" s="13"/>
      <c r="M23" s="196" t="s">
        <v>116</v>
      </c>
      <c r="N23" s="197"/>
      <c r="O23" s="154" t="s">
        <v>114</v>
      </c>
      <c r="P23" s="155"/>
      <c r="Q23" s="158" t="s">
        <v>62</v>
      </c>
      <c r="R23" s="159"/>
      <c r="S23" s="162">
        <f>SUM(E19*E20+G19*G20+I19*I20+K19*K20+M19*M20+O19*O20+Q19*Q20+S19*S20+U19*U20+G21*G22+I21*I22+K21*K22+M21*M22+O21*O22+Q21*Q22+S21*S22+U21*U22+W19*W20+E21*E22+W21*W22+Y19*Y20+Y21*Y22+Y24*Y25)</f>
        <v>0</v>
      </c>
      <c r="T23" s="163"/>
      <c r="U23" s="164"/>
      <c r="V23" s="13"/>
      <c r="W23" s="13"/>
      <c r="Y23" s="129"/>
      <c r="Z23" s="130"/>
    </row>
    <row r="24" spans="1:26" ht="17.25" customHeight="1" thickBot="1" x14ac:dyDescent="0.2">
      <c r="B24" s="14" t="s">
        <v>10</v>
      </c>
      <c r="C24" s="13"/>
      <c r="G24" s="194"/>
      <c r="H24" s="195"/>
      <c r="I24" s="13"/>
      <c r="J24" s="13"/>
      <c r="K24" s="13"/>
      <c r="L24" s="13"/>
      <c r="M24" s="186"/>
      <c r="N24" s="188"/>
      <c r="O24" s="156"/>
      <c r="P24" s="157"/>
      <c r="Q24" s="160"/>
      <c r="R24" s="161"/>
      <c r="S24" s="165"/>
      <c r="T24" s="166"/>
      <c r="U24" s="167"/>
      <c r="V24" s="25" t="s">
        <v>49</v>
      </c>
      <c r="W24" s="23"/>
      <c r="X24" s="127"/>
      <c r="Y24" s="128">
        <v>500</v>
      </c>
      <c r="Z24" s="124" t="s">
        <v>49</v>
      </c>
    </row>
    <row r="25" spans="1:26" ht="15" thickBot="1" x14ac:dyDescent="0.2">
      <c r="A25" s="6"/>
      <c r="B25" s="14"/>
      <c r="C25" s="14" t="s">
        <v>26</v>
      </c>
      <c r="D25" s="14"/>
      <c r="E25" s="14"/>
      <c r="F25" s="14"/>
      <c r="G25" s="14"/>
      <c r="H25" s="25" t="s">
        <v>58</v>
      </c>
      <c r="I25" s="25"/>
      <c r="J25" s="13"/>
      <c r="K25" s="13"/>
      <c r="L25" s="13"/>
      <c r="M25" s="13"/>
      <c r="N25" s="26"/>
      <c r="O25" s="26"/>
      <c r="P25" s="13"/>
      <c r="Q25" s="13"/>
      <c r="R25" s="13"/>
      <c r="S25" s="13"/>
      <c r="T25" s="13"/>
      <c r="U25" s="13"/>
      <c r="V25" s="13"/>
      <c r="W25" s="94"/>
      <c r="X25" s="127"/>
      <c r="Y25" s="168"/>
      <c r="Z25" s="170" t="s">
        <v>60</v>
      </c>
    </row>
    <row r="26" spans="1:26" ht="14.25" thickBot="1" x14ac:dyDescent="0.2">
      <c r="B26" s="13"/>
      <c r="C26" s="13"/>
      <c r="D26" s="172" t="s">
        <v>1</v>
      </c>
      <c r="E26" s="173"/>
      <c r="F26" s="173"/>
      <c r="G26" s="174"/>
      <c r="H26" s="174"/>
      <c r="I26" s="174"/>
      <c r="J26" s="174"/>
      <c r="K26" s="27" t="s">
        <v>0</v>
      </c>
      <c r="L26" s="27" t="s">
        <v>49</v>
      </c>
      <c r="M26" s="95" t="s">
        <v>5</v>
      </c>
      <c r="N26" s="28" t="s">
        <v>4</v>
      </c>
      <c r="O26" s="175" t="s">
        <v>54</v>
      </c>
      <c r="P26" s="176"/>
      <c r="Q26" s="177"/>
      <c r="R26" s="13"/>
      <c r="S26" s="178" t="s">
        <v>63</v>
      </c>
      <c r="T26" s="179"/>
      <c r="U26" s="180"/>
      <c r="V26" s="13"/>
      <c r="W26" s="13"/>
      <c r="X26" s="13"/>
      <c r="Y26" s="169"/>
      <c r="Z26" s="171"/>
    </row>
    <row r="27" spans="1:26" ht="15.75" customHeight="1" thickBot="1" x14ac:dyDescent="0.2">
      <c r="B27" s="13"/>
      <c r="C27" s="13"/>
      <c r="D27" s="228" t="s">
        <v>106</v>
      </c>
      <c r="E27" s="229"/>
      <c r="F27" s="229"/>
      <c r="G27" s="229"/>
      <c r="H27" s="229"/>
      <c r="I27" s="229"/>
      <c r="J27" s="230"/>
      <c r="K27" s="12">
        <v>85</v>
      </c>
      <c r="L27" s="12" t="s">
        <v>49</v>
      </c>
      <c r="M27" s="92"/>
      <c r="N27" s="22" t="s">
        <v>4</v>
      </c>
      <c r="O27" s="231">
        <f>SUM(K27*M27)</f>
        <v>0</v>
      </c>
      <c r="P27" s="232"/>
      <c r="Q27" s="233"/>
      <c r="R27" s="13"/>
      <c r="S27" s="234">
        <f>SUM(O27+O28+O29+O30)</f>
        <v>0</v>
      </c>
      <c r="T27" s="235"/>
      <c r="U27" s="236"/>
      <c r="V27" s="25" t="s">
        <v>49</v>
      </c>
      <c r="W27" s="13"/>
      <c r="X27" s="13"/>
    </row>
    <row r="28" spans="1:26" ht="15.75" customHeight="1" x14ac:dyDescent="0.15">
      <c r="B28" s="13"/>
      <c r="C28" s="13"/>
      <c r="D28" s="237" t="s">
        <v>107</v>
      </c>
      <c r="E28" s="238"/>
      <c r="F28" s="238"/>
      <c r="G28" s="238"/>
      <c r="H28" s="238"/>
      <c r="I28" s="238"/>
      <c r="J28" s="239"/>
      <c r="K28" s="12">
        <v>85</v>
      </c>
      <c r="L28" s="12"/>
      <c r="M28" s="92"/>
      <c r="N28" s="22" t="s">
        <v>4</v>
      </c>
      <c r="O28" s="231">
        <f>SUM(K28*M28)</f>
        <v>0</v>
      </c>
      <c r="P28" s="232"/>
      <c r="Q28" s="233"/>
      <c r="R28" s="13"/>
      <c r="S28" s="120"/>
      <c r="T28" s="120"/>
      <c r="U28" s="120"/>
      <c r="V28" s="25"/>
      <c r="W28" s="13"/>
      <c r="X28" s="13"/>
    </row>
    <row r="29" spans="1:26" ht="15.75" customHeight="1" x14ac:dyDescent="0.15">
      <c r="B29" s="13"/>
      <c r="C29" s="13"/>
      <c r="D29" s="228" t="s">
        <v>108</v>
      </c>
      <c r="E29" s="229"/>
      <c r="F29" s="229"/>
      <c r="G29" s="229"/>
      <c r="H29" s="229"/>
      <c r="I29" s="229"/>
      <c r="J29" s="230"/>
      <c r="K29" s="12">
        <v>170</v>
      </c>
      <c r="L29" s="12" t="s">
        <v>49</v>
      </c>
      <c r="M29" s="92"/>
      <c r="N29" s="22" t="s">
        <v>4</v>
      </c>
      <c r="O29" s="231">
        <f t="shared" ref="O29:O30" si="0">SUM(K29*M29)</f>
        <v>0</v>
      </c>
      <c r="P29" s="232"/>
      <c r="Q29" s="233"/>
      <c r="R29" s="13"/>
      <c r="S29" s="13"/>
      <c r="T29" s="13"/>
      <c r="U29" s="13"/>
      <c r="V29" s="13"/>
      <c r="W29" s="13"/>
      <c r="X29" s="13"/>
    </row>
    <row r="30" spans="1:26" ht="15.75" customHeight="1" thickBot="1" x14ac:dyDescent="0.2">
      <c r="B30" s="13"/>
      <c r="C30" s="13"/>
      <c r="D30" s="208" t="s">
        <v>112</v>
      </c>
      <c r="E30" s="209"/>
      <c r="F30" s="209"/>
      <c r="G30" s="209"/>
      <c r="H30" s="209"/>
      <c r="I30" s="209"/>
      <c r="J30" s="210"/>
      <c r="K30" s="121">
        <v>85</v>
      </c>
      <c r="L30" s="29" t="s">
        <v>49</v>
      </c>
      <c r="M30" s="24"/>
      <c r="N30" s="30" t="s">
        <v>4</v>
      </c>
      <c r="O30" s="211">
        <f t="shared" si="0"/>
        <v>0</v>
      </c>
      <c r="P30" s="212"/>
      <c r="Q30" s="213"/>
      <c r="R30" s="13"/>
      <c r="S30" s="13"/>
      <c r="T30" s="13"/>
      <c r="U30" s="13"/>
      <c r="V30" s="13"/>
      <c r="W30" s="13"/>
      <c r="X30" s="13"/>
    </row>
    <row r="31" spans="1:26" ht="3" customHeight="1" thickBot="1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6" ht="15" thickBot="1" x14ac:dyDescent="0.2">
      <c r="B32" s="14" t="s">
        <v>51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214" t="s">
        <v>61</v>
      </c>
      <c r="R32" s="159"/>
      <c r="S32" s="215">
        <f>SUM(T33+T35)</f>
        <v>0</v>
      </c>
      <c r="T32" s="216"/>
      <c r="U32" s="217"/>
      <c r="V32" s="25" t="s">
        <v>49</v>
      </c>
      <c r="W32" s="13"/>
      <c r="X32" s="13"/>
    </row>
    <row r="33" spans="2:24" ht="15" customHeight="1" x14ac:dyDescent="0.15">
      <c r="B33" s="13"/>
      <c r="C33" s="13"/>
      <c r="D33" s="218" t="s">
        <v>80</v>
      </c>
      <c r="E33" s="219"/>
      <c r="F33" s="219"/>
      <c r="G33" s="220"/>
      <c r="H33" s="224" t="s">
        <v>6</v>
      </c>
      <c r="I33" s="225"/>
      <c r="J33" s="225"/>
      <c r="K33" s="225"/>
      <c r="L33" s="225"/>
      <c r="M33" s="225"/>
      <c r="N33" s="225"/>
      <c r="O33" s="21">
        <v>600</v>
      </c>
      <c r="P33" s="96" t="s">
        <v>49</v>
      </c>
      <c r="Q33" s="90"/>
      <c r="R33" s="28" t="s">
        <v>4</v>
      </c>
      <c r="S33" s="90" t="s">
        <v>54</v>
      </c>
      <c r="T33" s="226">
        <f>SUM(O33*Q33)</f>
        <v>0</v>
      </c>
      <c r="U33" s="226"/>
      <c r="V33" s="227"/>
      <c r="W33" s="13"/>
      <c r="X33" s="13"/>
    </row>
    <row r="34" spans="2:24" ht="14.25" thickBot="1" x14ac:dyDescent="0.2">
      <c r="B34" s="13"/>
      <c r="C34" s="13"/>
      <c r="D34" s="221"/>
      <c r="E34" s="222"/>
      <c r="F34" s="222"/>
      <c r="G34" s="223"/>
      <c r="H34" s="35" t="s">
        <v>13</v>
      </c>
      <c r="I34" s="50"/>
      <c r="J34" s="35"/>
      <c r="K34" s="35"/>
      <c r="L34" s="35"/>
      <c r="M34" s="35"/>
      <c r="N34" s="35"/>
      <c r="O34" s="35"/>
      <c r="P34" s="35"/>
      <c r="Q34" s="35"/>
      <c r="R34" s="35"/>
      <c r="S34" s="50"/>
      <c r="T34" s="50"/>
      <c r="U34" s="50"/>
      <c r="V34" s="51"/>
      <c r="W34" s="13"/>
      <c r="X34" s="13"/>
    </row>
    <row r="35" spans="2:24" ht="15" customHeight="1" thickTop="1" x14ac:dyDescent="0.15">
      <c r="B35" s="13"/>
      <c r="C35" s="13"/>
      <c r="D35" s="249" t="s">
        <v>81</v>
      </c>
      <c r="E35" s="250"/>
      <c r="F35" s="250"/>
      <c r="G35" s="251"/>
      <c r="H35" s="255" t="s">
        <v>7</v>
      </c>
      <c r="I35" s="256"/>
      <c r="J35" s="256"/>
      <c r="K35" s="256"/>
      <c r="L35" s="256"/>
      <c r="M35" s="256"/>
      <c r="N35" s="256"/>
      <c r="O35" s="32">
        <v>430</v>
      </c>
      <c r="P35" s="13" t="s">
        <v>49</v>
      </c>
      <c r="Q35" s="33"/>
      <c r="R35" s="49" t="s">
        <v>4</v>
      </c>
      <c r="S35" s="38" t="s">
        <v>54</v>
      </c>
      <c r="T35" s="226">
        <f>SUM(O35*Q35)</f>
        <v>0</v>
      </c>
      <c r="U35" s="226"/>
      <c r="V35" s="227"/>
      <c r="W35" s="13"/>
      <c r="X35" s="13"/>
    </row>
    <row r="36" spans="2:24" ht="14.25" thickBot="1" x14ac:dyDescent="0.2">
      <c r="B36" s="13"/>
      <c r="C36" s="13"/>
      <c r="D36" s="252"/>
      <c r="E36" s="253"/>
      <c r="F36" s="253"/>
      <c r="G36" s="254"/>
      <c r="H36" s="257" t="s">
        <v>14</v>
      </c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8"/>
      <c r="W36" s="13"/>
      <c r="X36" s="13"/>
    </row>
    <row r="37" spans="2:24" ht="5.25" customHeight="1" thickBot="1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2:24" ht="15" thickBot="1" x14ac:dyDescent="0.2">
      <c r="B38" s="14" t="s">
        <v>52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214" t="s">
        <v>71</v>
      </c>
      <c r="R38" s="159"/>
      <c r="S38" s="215">
        <f>SUM(T39)</f>
        <v>0</v>
      </c>
      <c r="T38" s="216"/>
      <c r="U38" s="217"/>
      <c r="V38" s="25" t="s">
        <v>49</v>
      </c>
      <c r="W38" s="13"/>
      <c r="X38" s="13"/>
    </row>
    <row r="39" spans="2:24" ht="15" customHeight="1" x14ac:dyDescent="0.15">
      <c r="B39" s="13"/>
      <c r="C39" s="13"/>
      <c r="D39" s="240" t="s">
        <v>82</v>
      </c>
      <c r="E39" s="241"/>
      <c r="F39" s="241"/>
      <c r="G39" s="242"/>
      <c r="H39" s="224" t="s">
        <v>7</v>
      </c>
      <c r="I39" s="225"/>
      <c r="J39" s="225"/>
      <c r="K39" s="225"/>
      <c r="L39" s="225"/>
      <c r="M39" s="225"/>
      <c r="N39" s="225"/>
      <c r="O39" s="21">
        <v>210</v>
      </c>
      <c r="P39" s="21" t="s">
        <v>49</v>
      </c>
      <c r="Q39" s="95"/>
      <c r="R39" s="28" t="s">
        <v>4</v>
      </c>
      <c r="S39" s="95" t="s">
        <v>54</v>
      </c>
      <c r="T39" s="226">
        <f>SUM(O39*Q39)</f>
        <v>0</v>
      </c>
      <c r="U39" s="226"/>
      <c r="V39" s="227"/>
      <c r="W39" s="13"/>
      <c r="X39" s="13"/>
    </row>
    <row r="40" spans="2:24" ht="14.25" thickBot="1" x14ac:dyDescent="0.2">
      <c r="B40" s="13"/>
      <c r="C40" s="13"/>
      <c r="D40" s="243"/>
      <c r="E40" s="244"/>
      <c r="F40" s="244"/>
      <c r="G40" s="245"/>
      <c r="H40" s="31" t="s">
        <v>11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52"/>
      <c r="W40" s="13"/>
      <c r="X40" s="13"/>
    </row>
    <row r="41" spans="2:24" ht="6.75" customHeight="1" thickBot="1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2:24" ht="22.5" customHeight="1" thickBot="1" x14ac:dyDescent="0.2">
      <c r="B42" s="13"/>
      <c r="C42" s="13"/>
      <c r="D42" s="246" t="s">
        <v>55</v>
      </c>
      <c r="E42" s="247"/>
      <c r="F42" s="247"/>
      <c r="G42" s="247"/>
      <c r="H42" s="247"/>
      <c r="I42" s="105"/>
      <c r="J42" s="162">
        <f>SUM(S23+S27+S32+T39)</f>
        <v>0</v>
      </c>
      <c r="K42" s="163"/>
      <c r="L42" s="163"/>
      <c r="M42" s="163"/>
      <c r="N42" s="164"/>
      <c r="O42" s="106" t="s">
        <v>49</v>
      </c>
      <c r="P42" s="13"/>
      <c r="Q42" s="106"/>
      <c r="R42" s="13"/>
      <c r="S42" s="13"/>
      <c r="T42" s="13"/>
      <c r="U42" s="13"/>
      <c r="V42" s="13"/>
      <c r="W42" s="13"/>
      <c r="X42" s="13"/>
    </row>
    <row r="43" spans="2:24" ht="5.25" customHeight="1" thickBot="1" x14ac:dyDescent="0.2">
      <c r="B43" s="248" t="s">
        <v>53</v>
      </c>
      <c r="C43" s="248"/>
      <c r="D43" s="248"/>
      <c r="E43" s="248"/>
      <c r="F43" s="248"/>
      <c r="G43" s="248"/>
      <c r="H43" s="248"/>
      <c r="I43" s="107"/>
      <c r="J43" s="165"/>
      <c r="K43" s="166"/>
      <c r="L43" s="166"/>
      <c r="M43" s="166"/>
      <c r="N43" s="166"/>
      <c r="O43" s="240" t="s">
        <v>57</v>
      </c>
      <c r="P43" s="241"/>
      <c r="Q43" s="241"/>
      <c r="R43" s="241"/>
      <c r="S43" s="242"/>
      <c r="T43" s="162">
        <f>SUM(G45*G46+I45*I46+K45*K46+M45*M46+O45*O46+Q45*Q46+S45*S46+U45*U46+G47*G48+I47*I48+K47*K48+M47*M48+O47*O48+Q47*Q48+S47*S48+U47*U48+G49*G50+I49*I50+K49*K50+M49*M50+O49*O50+Q49*Q50+S49*S50+U49*U50+G51*G52+I51*I52+K51*K52+M51*M52+O51*O52+Q51*Q52+S51*S52+U51*U52)</f>
        <v>0</v>
      </c>
      <c r="U43" s="163"/>
      <c r="V43" s="164"/>
      <c r="W43" s="262" t="s">
        <v>49</v>
      </c>
      <c r="X43" s="13"/>
    </row>
    <row r="44" spans="2:24" ht="19.5" customHeight="1" thickBot="1" x14ac:dyDescent="0.2">
      <c r="B44" s="248"/>
      <c r="C44" s="248"/>
      <c r="D44" s="248"/>
      <c r="E44" s="248"/>
      <c r="F44" s="248"/>
      <c r="G44" s="248"/>
      <c r="H44" s="248"/>
      <c r="I44" s="107"/>
      <c r="J44" s="13"/>
      <c r="K44" s="13"/>
      <c r="L44" s="13"/>
      <c r="M44" s="13"/>
      <c r="N44" s="13"/>
      <c r="O44" s="243"/>
      <c r="P44" s="244"/>
      <c r="Q44" s="244"/>
      <c r="R44" s="244"/>
      <c r="S44" s="245"/>
      <c r="T44" s="165"/>
      <c r="U44" s="166"/>
      <c r="V44" s="167"/>
      <c r="W44" s="262"/>
      <c r="X44" s="13"/>
    </row>
    <row r="45" spans="2:24" ht="21" customHeight="1" x14ac:dyDescent="0.15">
      <c r="B45" s="13"/>
      <c r="C45" s="13"/>
      <c r="D45" s="214" t="s">
        <v>2</v>
      </c>
      <c r="E45" s="158"/>
      <c r="F45" s="263"/>
      <c r="G45" s="21">
        <v>10</v>
      </c>
      <c r="H45" s="41" t="s">
        <v>49</v>
      </c>
      <c r="I45" s="108">
        <v>50</v>
      </c>
      <c r="J45" s="41" t="s">
        <v>49</v>
      </c>
      <c r="K45" s="21">
        <v>100</v>
      </c>
      <c r="L45" s="41" t="s">
        <v>49</v>
      </c>
      <c r="M45" s="21">
        <v>120</v>
      </c>
      <c r="N45" s="41" t="s">
        <v>49</v>
      </c>
      <c r="O45" s="21">
        <v>200</v>
      </c>
      <c r="P45" s="41" t="s">
        <v>49</v>
      </c>
      <c r="Q45" s="21">
        <v>300</v>
      </c>
      <c r="R45" s="41" t="s">
        <v>49</v>
      </c>
      <c r="S45" s="21">
        <v>400</v>
      </c>
      <c r="T45" s="41" t="s">
        <v>49</v>
      </c>
      <c r="U45" s="108">
        <v>500</v>
      </c>
      <c r="V45" s="53" t="s">
        <v>49</v>
      </c>
      <c r="W45" s="23"/>
      <c r="X45" s="13"/>
    </row>
    <row r="46" spans="2:24" ht="18" customHeight="1" thickBot="1" x14ac:dyDescent="0.2">
      <c r="B46" s="13"/>
      <c r="C46" s="13"/>
      <c r="D46" s="264"/>
      <c r="E46" s="265"/>
      <c r="F46" s="266"/>
      <c r="G46" s="34"/>
      <c r="H46" s="42" t="s">
        <v>60</v>
      </c>
      <c r="I46" s="34"/>
      <c r="J46" s="42" t="s">
        <v>60</v>
      </c>
      <c r="K46" s="34"/>
      <c r="L46" s="42" t="s">
        <v>60</v>
      </c>
      <c r="M46" s="34"/>
      <c r="N46" s="42" t="s">
        <v>60</v>
      </c>
      <c r="O46" s="34"/>
      <c r="P46" s="42" t="s">
        <v>60</v>
      </c>
      <c r="Q46" s="34"/>
      <c r="R46" s="42" t="s">
        <v>60</v>
      </c>
      <c r="S46" s="34"/>
      <c r="T46" s="42" t="s">
        <v>60</v>
      </c>
      <c r="U46" s="37"/>
      <c r="V46" s="54" t="s">
        <v>60</v>
      </c>
      <c r="W46" s="94"/>
      <c r="X46" s="13"/>
    </row>
    <row r="47" spans="2:24" ht="21" customHeight="1" thickTop="1" x14ac:dyDescent="0.15">
      <c r="B47" s="13"/>
      <c r="C47" s="13"/>
      <c r="D47" s="264"/>
      <c r="E47" s="265"/>
      <c r="F47" s="266"/>
      <c r="G47" s="32">
        <v>600</v>
      </c>
      <c r="H47" s="47" t="s">
        <v>49</v>
      </c>
      <c r="I47" s="109">
        <v>1000</v>
      </c>
      <c r="J47" s="47" t="s">
        <v>49</v>
      </c>
      <c r="K47" s="109">
        <v>2000</v>
      </c>
      <c r="L47" s="47" t="s">
        <v>49</v>
      </c>
      <c r="M47" s="109">
        <v>3000</v>
      </c>
      <c r="N47" s="47" t="s">
        <v>49</v>
      </c>
      <c r="O47" s="109">
        <v>4000</v>
      </c>
      <c r="P47" s="47" t="s">
        <v>49</v>
      </c>
      <c r="Q47" s="109">
        <v>5000</v>
      </c>
      <c r="R47" s="47" t="s">
        <v>49</v>
      </c>
      <c r="S47" s="109">
        <v>6000</v>
      </c>
      <c r="T47" s="47" t="s">
        <v>49</v>
      </c>
      <c r="U47" s="110">
        <v>8000</v>
      </c>
      <c r="V47" s="55" t="s">
        <v>49</v>
      </c>
      <c r="W47" s="23"/>
      <c r="X47" s="13"/>
    </row>
    <row r="48" spans="2:24" ht="18" customHeight="1" thickBot="1" x14ac:dyDescent="0.2">
      <c r="B48" s="13"/>
      <c r="C48" s="13"/>
      <c r="D48" s="264"/>
      <c r="E48" s="265"/>
      <c r="F48" s="266"/>
      <c r="G48" s="34"/>
      <c r="H48" s="42" t="s">
        <v>60</v>
      </c>
      <c r="I48" s="34"/>
      <c r="J48" s="42" t="s">
        <v>60</v>
      </c>
      <c r="K48" s="34"/>
      <c r="L48" s="42" t="s">
        <v>60</v>
      </c>
      <c r="M48" s="34"/>
      <c r="N48" s="42" t="s">
        <v>60</v>
      </c>
      <c r="O48" s="34"/>
      <c r="P48" s="42" t="s">
        <v>60</v>
      </c>
      <c r="Q48" s="34"/>
      <c r="R48" s="42" t="s">
        <v>60</v>
      </c>
      <c r="S48" s="34"/>
      <c r="T48" s="42" t="s">
        <v>60</v>
      </c>
      <c r="U48" s="37"/>
      <c r="V48" s="54" t="s">
        <v>60</v>
      </c>
      <c r="W48" s="94"/>
      <c r="X48" s="13"/>
    </row>
    <row r="49" spans="2:24" ht="21" customHeight="1" thickTop="1" x14ac:dyDescent="0.15">
      <c r="B49" s="13"/>
      <c r="C49" s="13"/>
      <c r="D49" s="264"/>
      <c r="E49" s="265"/>
      <c r="F49" s="266"/>
      <c r="G49" s="111">
        <v>10000</v>
      </c>
      <c r="H49" s="47" t="s">
        <v>49</v>
      </c>
      <c r="I49" s="111">
        <v>20000</v>
      </c>
      <c r="J49" s="47" t="s">
        <v>49</v>
      </c>
      <c r="K49" s="111">
        <v>30000</v>
      </c>
      <c r="L49" s="47" t="s">
        <v>49</v>
      </c>
      <c r="M49" s="111">
        <v>40000</v>
      </c>
      <c r="N49" s="47" t="s">
        <v>49</v>
      </c>
      <c r="O49" s="111">
        <v>50000</v>
      </c>
      <c r="P49" s="47" t="s">
        <v>49</v>
      </c>
      <c r="Q49" s="111">
        <v>60000</v>
      </c>
      <c r="R49" s="47" t="s">
        <v>49</v>
      </c>
      <c r="S49" s="111">
        <v>100000</v>
      </c>
      <c r="T49" s="47" t="s">
        <v>49</v>
      </c>
      <c r="U49" s="112"/>
      <c r="V49" s="55" t="s">
        <v>49</v>
      </c>
      <c r="W49" s="113"/>
      <c r="X49" s="13"/>
    </row>
    <row r="50" spans="2:24" ht="18" customHeight="1" thickBot="1" x14ac:dyDescent="0.2">
      <c r="B50" s="13"/>
      <c r="C50" s="13"/>
      <c r="D50" s="267"/>
      <c r="E50" s="160"/>
      <c r="F50" s="268"/>
      <c r="G50" s="114"/>
      <c r="H50" s="75" t="s">
        <v>60</v>
      </c>
      <c r="I50" s="114"/>
      <c r="J50" s="75" t="s">
        <v>60</v>
      </c>
      <c r="K50" s="114"/>
      <c r="L50" s="75" t="s">
        <v>60</v>
      </c>
      <c r="M50" s="114"/>
      <c r="N50" s="75" t="s">
        <v>60</v>
      </c>
      <c r="O50" s="114"/>
      <c r="P50" s="75" t="s">
        <v>60</v>
      </c>
      <c r="Q50" s="114"/>
      <c r="R50" s="75" t="s">
        <v>60</v>
      </c>
      <c r="S50" s="114"/>
      <c r="T50" s="75" t="s">
        <v>60</v>
      </c>
      <c r="U50" s="115"/>
      <c r="V50" s="76" t="s">
        <v>60</v>
      </c>
      <c r="W50" s="94"/>
      <c r="X50" s="13"/>
    </row>
    <row r="51" spans="2:24" ht="21" customHeight="1" x14ac:dyDescent="0.15">
      <c r="B51" s="13"/>
      <c r="C51" s="13"/>
      <c r="D51" s="269" t="s">
        <v>72</v>
      </c>
      <c r="E51" s="270"/>
      <c r="F51" s="271"/>
      <c r="G51" s="116">
        <v>1</v>
      </c>
      <c r="H51" s="41" t="s">
        <v>49</v>
      </c>
      <c r="I51" s="116">
        <v>2</v>
      </c>
      <c r="J51" s="41" t="s">
        <v>49</v>
      </c>
      <c r="K51" s="116">
        <v>5</v>
      </c>
      <c r="L51" s="41" t="s">
        <v>49</v>
      </c>
      <c r="M51" s="116">
        <v>20</v>
      </c>
      <c r="N51" s="41" t="s">
        <v>49</v>
      </c>
      <c r="O51" s="116">
        <v>30</v>
      </c>
      <c r="P51" s="41" t="s">
        <v>49</v>
      </c>
      <c r="Q51" s="116">
        <v>40</v>
      </c>
      <c r="R51" s="41" t="s">
        <v>49</v>
      </c>
      <c r="S51" s="116">
        <v>60</v>
      </c>
      <c r="T51" s="41" t="s">
        <v>49</v>
      </c>
      <c r="U51" s="117">
        <v>80</v>
      </c>
      <c r="V51" s="53" t="s">
        <v>49</v>
      </c>
      <c r="W51" s="13"/>
      <c r="X51" s="13"/>
    </row>
    <row r="52" spans="2:24" ht="18" customHeight="1" thickBot="1" x14ac:dyDescent="0.2">
      <c r="B52" s="13"/>
      <c r="C52" s="13"/>
      <c r="D52" s="156"/>
      <c r="E52" s="272"/>
      <c r="F52" s="273"/>
      <c r="G52" s="118"/>
      <c r="H52" s="48" t="s">
        <v>60</v>
      </c>
      <c r="I52" s="24"/>
      <c r="J52" s="48" t="s">
        <v>60</v>
      </c>
      <c r="K52" s="24"/>
      <c r="L52" s="48" t="s">
        <v>60</v>
      </c>
      <c r="M52" s="24"/>
      <c r="N52" s="48" t="s">
        <v>60</v>
      </c>
      <c r="O52" s="24"/>
      <c r="P52" s="48" t="s">
        <v>60</v>
      </c>
      <c r="Q52" s="24"/>
      <c r="R52" s="48" t="s">
        <v>60</v>
      </c>
      <c r="S52" s="24"/>
      <c r="T52" s="48" t="s">
        <v>60</v>
      </c>
      <c r="U52" s="91"/>
      <c r="V52" s="56" t="s">
        <v>60</v>
      </c>
      <c r="W52" s="13"/>
      <c r="X52" s="13"/>
    </row>
    <row r="53" spans="2:24" ht="5.25" customHeight="1" thickBot="1" x14ac:dyDescent="0.2"/>
    <row r="54" spans="2:24" ht="19.5" customHeight="1" thickBot="1" x14ac:dyDescent="0.2">
      <c r="B54" s="6" t="s">
        <v>93</v>
      </c>
      <c r="N54" s="18" t="s">
        <v>92</v>
      </c>
      <c r="O54" s="36"/>
      <c r="P54" s="78"/>
      <c r="Q54" s="78"/>
      <c r="R54" s="78"/>
      <c r="S54" s="63"/>
      <c r="T54" s="183">
        <f>SUM(Q56*S56+Q57*S57+Q58*S58+Q59*S59+Q61*S61+Q62*S62+Q64*S64)</f>
        <v>0</v>
      </c>
      <c r="U54" s="274"/>
      <c r="V54" s="275"/>
      <c r="W54" s="80" t="s">
        <v>49</v>
      </c>
    </row>
    <row r="55" spans="2:24" ht="19.5" customHeight="1" x14ac:dyDescent="0.15">
      <c r="C55" s="3"/>
      <c r="D55" s="276" t="s">
        <v>19</v>
      </c>
      <c r="E55" s="141"/>
      <c r="F55" s="141"/>
      <c r="G55" s="277"/>
      <c r="H55" s="277" t="s">
        <v>12</v>
      </c>
      <c r="I55" s="277"/>
      <c r="J55" s="277" t="s">
        <v>21</v>
      </c>
      <c r="K55" s="277"/>
      <c r="L55" s="277"/>
      <c r="M55" s="277"/>
      <c r="N55" s="277"/>
      <c r="O55" s="277"/>
      <c r="P55" s="277"/>
      <c r="Q55" s="278" t="s">
        <v>18</v>
      </c>
      <c r="R55" s="141"/>
      <c r="S55" s="279" t="s">
        <v>60</v>
      </c>
      <c r="T55" s="280"/>
      <c r="U55" s="281"/>
      <c r="V55" s="281"/>
      <c r="W55" s="81"/>
    </row>
    <row r="56" spans="2:24" ht="19.5" customHeight="1" x14ac:dyDescent="0.15">
      <c r="D56" s="259" t="s">
        <v>22</v>
      </c>
      <c r="E56" s="260"/>
      <c r="F56" s="260"/>
      <c r="G56" s="261"/>
      <c r="H56" s="261" t="s">
        <v>15</v>
      </c>
      <c r="I56" s="261"/>
      <c r="J56" s="134" t="s">
        <v>84</v>
      </c>
      <c r="K56" s="134"/>
      <c r="L56" s="134"/>
      <c r="M56" s="134"/>
      <c r="N56" s="134"/>
      <c r="O56" s="134"/>
      <c r="P56" s="13"/>
      <c r="Q56" s="135">
        <v>110</v>
      </c>
      <c r="R56" s="92" t="s">
        <v>91</v>
      </c>
      <c r="S56" s="92"/>
      <c r="T56" s="82" t="s">
        <v>60</v>
      </c>
    </row>
    <row r="57" spans="2:24" ht="19.5" customHeight="1" x14ac:dyDescent="0.15">
      <c r="D57" s="259" t="s">
        <v>22</v>
      </c>
      <c r="E57" s="260"/>
      <c r="F57" s="260"/>
      <c r="G57" s="261"/>
      <c r="H57" s="261" t="s">
        <v>20</v>
      </c>
      <c r="I57" s="261"/>
      <c r="J57" s="12" t="s">
        <v>85</v>
      </c>
      <c r="K57" s="12"/>
      <c r="L57" s="12"/>
      <c r="M57" s="12"/>
      <c r="N57" s="12"/>
      <c r="O57" s="12"/>
      <c r="P57" s="12"/>
      <c r="Q57" s="135">
        <v>160</v>
      </c>
      <c r="R57" s="92" t="s">
        <v>91</v>
      </c>
      <c r="S57" s="92"/>
      <c r="T57" s="82" t="s">
        <v>60</v>
      </c>
    </row>
    <row r="58" spans="2:24" ht="19.5" customHeight="1" x14ac:dyDescent="0.15">
      <c r="D58" s="259" t="s">
        <v>22</v>
      </c>
      <c r="E58" s="260"/>
      <c r="F58" s="260"/>
      <c r="G58" s="261"/>
      <c r="H58" s="261" t="s">
        <v>16</v>
      </c>
      <c r="I58" s="261"/>
      <c r="J58" s="12" t="s">
        <v>86</v>
      </c>
      <c r="K58" s="12"/>
      <c r="L58" s="12"/>
      <c r="M58" s="12"/>
      <c r="N58" s="12"/>
      <c r="O58" s="12"/>
      <c r="P58" s="12"/>
      <c r="Q58" s="135">
        <v>250</v>
      </c>
      <c r="R58" s="92" t="s">
        <v>91</v>
      </c>
      <c r="S58" s="92"/>
      <c r="T58" s="82" t="s">
        <v>60</v>
      </c>
    </row>
    <row r="59" spans="2:24" ht="19.5" customHeight="1" thickBot="1" x14ac:dyDescent="0.2">
      <c r="D59" s="259" t="s">
        <v>22</v>
      </c>
      <c r="E59" s="260"/>
      <c r="F59" s="260"/>
      <c r="G59" s="261"/>
      <c r="H59" s="261" t="s">
        <v>17</v>
      </c>
      <c r="I59" s="261"/>
      <c r="J59" s="12" t="s">
        <v>87</v>
      </c>
      <c r="K59" s="12"/>
      <c r="L59" s="12"/>
      <c r="M59" s="12"/>
      <c r="N59" s="12"/>
      <c r="O59" s="12"/>
      <c r="P59" s="12"/>
      <c r="Q59" s="135">
        <v>420</v>
      </c>
      <c r="R59" s="92" t="s">
        <v>91</v>
      </c>
      <c r="S59" s="92"/>
      <c r="T59" s="82" t="s">
        <v>60</v>
      </c>
    </row>
    <row r="60" spans="2:24" ht="19.5" customHeight="1" x14ac:dyDescent="0.15">
      <c r="D60" s="285" t="s">
        <v>95</v>
      </c>
      <c r="E60" s="286"/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6"/>
      <c r="S60" s="286"/>
      <c r="T60" s="287"/>
      <c r="U60" s="79"/>
      <c r="V60" s="79"/>
      <c r="W60" s="79"/>
    </row>
    <row r="61" spans="2:24" ht="19.5" customHeight="1" thickBot="1" x14ac:dyDescent="0.2">
      <c r="D61" s="169" t="s">
        <v>24</v>
      </c>
      <c r="E61" s="288"/>
      <c r="F61" s="288"/>
      <c r="G61" s="289"/>
      <c r="H61" s="289" t="s">
        <v>25</v>
      </c>
      <c r="I61" s="289"/>
      <c r="J61" s="29" t="s">
        <v>88</v>
      </c>
      <c r="K61" s="29"/>
      <c r="L61" s="29"/>
      <c r="M61" s="29"/>
      <c r="N61" s="29"/>
      <c r="O61" s="29"/>
      <c r="P61" s="29"/>
      <c r="Q61" s="136">
        <v>150</v>
      </c>
      <c r="R61" s="24" t="s">
        <v>91</v>
      </c>
      <c r="S61" s="24"/>
      <c r="T61" s="56" t="s">
        <v>60</v>
      </c>
    </row>
    <row r="62" spans="2:24" ht="19.5" customHeight="1" thickBot="1" x14ac:dyDescent="0.2">
      <c r="D62" s="282" t="s">
        <v>23</v>
      </c>
      <c r="E62" s="266"/>
      <c r="F62" s="266"/>
      <c r="G62" s="283"/>
      <c r="H62" s="284" t="s">
        <v>15</v>
      </c>
      <c r="I62" s="266"/>
      <c r="J62" s="283" t="s">
        <v>89</v>
      </c>
      <c r="K62" s="283"/>
      <c r="L62" s="283"/>
      <c r="M62" s="283"/>
      <c r="N62" s="283"/>
      <c r="O62" s="283"/>
      <c r="P62" s="283"/>
      <c r="Q62" s="138">
        <v>110</v>
      </c>
      <c r="R62" s="137" t="s">
        <v>91</v>
      </c>
      <c r="S62" s="137"/>
      <c r="T62" s="83" t="s">
        <v>60</v>
      </c>
    </row>
    <row r="63" spans="2:24" ht="19.5" customHeight="1" x14ac:dyDescent="0.15">
      <c r="D63" s="285" t="s">
        <v>94</v>
      </c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286"/>
      <c r="R63" s="286"/>
      <c r="S63" s="286"/>
      <c r="T63" s="287"/>
    </row>
    <row r="64" spans="2:24" ht="24" customHeight="1" thickBot="1" x14ac:dyDescent="0.2">
      <c r="D64" s="169" t="s">
        <v>23</v>
      </c>
      <c r="E64" s="288"/>
      <c r="F64" s="288"/>
      <c r="G64" s="289"/>
      <c r="H64" s="211" t="s">
        <v>16</v>
      </c>
      <c r="I64" s="288"/>
      <c r="J64" s="289" t="s">
        <v>90</v>
      </c>
      <c r="K64" s="289"/>
      <c r="L64" s="289"/>
      <c r="M64" s="289"/>
      <c r="N64" s="289"/>
      <c r="O64" s="289"/>
      <c r="P64" s="289"/>
      <c r="Q64" s="136">
        <v>260</v>
      </c>
      <c r="R64" s="24" t="s">
        <v>91</v>
      </c>
      <c r="S64" s="24"/>
      <c r="T64" s="56" t="s">
        <v>60</v>
      </c>
    </row>
    <row r="65" spans="1:24" ht="4.5" customHeight="1" x14ac:dyDescent="0.15">
      <c r="A65" s="290"/>
      <c r="B65" s="290"/>
      <c r="C65" s="290"/>
      <c r="D65" s="290"/>
      <c r="E65" s="290"/>
      <c r="F65" s="290"/>
      <c r="G65" s="290"/>
      <c r="H65" s="290"/>
      <c r="I65" s="290"/>
      <c r="J65" s="290"/>
      <c r="K65" s="290"/>
      <c r="L65" s="290"/>
      <c r="M65" s="290"/>
      <c r="N65" s="290"/>
      <c r="O65" s="290"/>
      <c r="P65" s="290"/>
      <c r="Q65" s="290"/>
      <c r="R65" s="290"/>
      <c r="S65" s="290"/>
      <c r="T65" s="290"/>
      <c r="U65" s="290"/>
      <c r="V65" s="290"/>
      <c r="W65" s="290"/>
    </row>
    <row r="66" spans="1:24" ht="17.25" customHeight="1" x14ac:dyDescent="0.15">
      <c r="A66" s="290" t="s">
        <v>39</v>
      </c>
      <c r="B66" s="290"/>
      <c r="C66" s="290"/>
      <c r="D66" s="290"/>
      <c r="E66" s="290"/>
      <c r="F66" s="290"/>
      <c r="G66" s="290"/>
      <c r="H66" s="290"/>
      <c r="I66" s="290"/>
      <c r="J66" s="290"/>
      <c r="K66" s="290"/>
      <c r="L66" s="290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</row>
    <row r="67" spans="1:24" ht="17.25" customHeight="1" x14ac:dyDescent="0.15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</row>
    <row r="68" spans="1:24" ht="17.25" customHeight="1" x14ac:dyDescent="0.15">
      <c r="A68" s="308" t="s">
        <v>56</v>
      </c>
      <c r="B68" s="308"/>
      <c r="C68" s="308"/>
      <c r="D68" s="308"/>
      <c r="E68" s="308"/>
      <c r="F68" s="308"/>
      <c r="G68" s="308"/>
      <c r="H68" s="308"/>
      <c r="I68" s="308"/>
      <c r="J68" s="308"/>
      <c r="K68" s="308"/>
      <c r="L68" s="308"/>
      <c r="M68" s="308"/>
      <c r="N68" s="308"/>
      <c r="O68" s="308"/>
      <c r="P68" s="308"/>
      <c r="Q68" s="308"/>
      <c r="R68" s="308"/>
      <c r="S68" s="308"/>
      <c r="T68" s="308"/>
      <c r="U68" s="308"/>
      <c r="V68" s="308"/>
      <c r="W68" s="308"/>
      <c r="X68" s="308"/>
    </row>
    <row r="69" spans="1:24" ht="17.25" customHeight="1" x14ac:dyDescent="0.15">
      <c r="A69" s="6" t="s">
        <v>83</v>
      </c>
      <c r="B69" s="6"/>
      <c r="C69" s="6"/>
      <c r="D69" s="6"/>
      <c r="E69" s="6"/>
      <c r="F69" s="6"/>
      <c r="G69" s="6"/>
      <c r="M69" s="66"/>
      <c r="Q69" t="s">
        <v>121</v>
      </c>
      <c r="W69" s="70"/>
    </row>
    <row r="70" spans="1:24" ht="17.25" customHeight="1" x14ac:dyDescent="0.15">
      <c r="A70" s="17" t="s">
        <v>48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17" t="s">
        <v>75</v>
      </c>
      <c r="R70" s="4"/>
      <c r="S70" s="4"/>
      <c r="T70" s="4"/>
      <c r="U70" s="4"/>
      <c r="V70" s="4"/>
      <c r="W70" s="70"/>
    </row>
    <row r="71" spans="1:24" ht="17.25" customHeight="1" x14ac:dyDescent="0.15">
      <c r="A71" s="17"/>
      <c r="B71" s="4"/>
      <c r="C71" s="4"/>
      <c r="D71" s="58" t="s">
        <v>59</v>
      </c>
      <c r="E71" s="58"/>
      <c r="F71" s="58"/>
      <c r="G71" s="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70"/>
    </row>
    <row r="72" spans="1:24" ht="17.25" customHeight="1" thickBot="1" x14ac:dyDescent="0.2">
      <c r="W72" s="70"/>
    </row>
    <row r="73" spans="1:24" ht="22.5" customHeight="1" x14ac:dyDescent="0.15">
      <c r="D73" s="139" t="s">
        <v>40</v>
      </c>
      <c r="E73" s="140"/>
      <c r="F73" s="141"/>
      <c r="G73" s="16" t="s">
        <v>77</v>
      </c>
      <c r="H73" s="36"/>
      <c r="I73" s="19"/>
      <c r="J73" s="19"/>
      <c r="K73" s="19"/>
      <c r="L73" s="19"/>
      <c r="M73" s="19"/>
      <c r="N73" s="20"/>
      <c r="O73" s="139" t="s">
        <v>42</v>
      </c>
      <c r="P73" s="140"/>
      <c r="Q73" s="140"/>
      <c r="R73" s="140"/>
      <c r="S73" s="140"/>
      <c r="T73" s="142"/>
      <c r="W73" s="70"/>
    </row>
    <row r="74" spans="1:24" ht="22.5" customHeight="1" thickBot="1" x14ac:dyDescent="0.2">
      <c r="D74" s="143" t="s">
        <v>35</v>
      </c>
      <c r="E74" s="144"/>
      <c r="F74" s="145"/>
      <c r="G74" s="146"/>
      <c r="H74" s="144"/>
      <c r="I74" s="144"/>
      <c r="J74" s="144"/>
      <c r="K74" s="144"/>
      <c r="L74" s="144"/>
      <c r="M74" s="144"/>
      <c r="N74" s="147"/>
      <c r="O74" s="148" t="s">
        <v>43</v>
      </c>
      <c r="P74" s="149"/>
      <c r="Q74" s="149"/>
      <c r="R74" s="149"/>
      <c r="S74" s="149"/>
      <c r="T74" s="150"/>
      <c r="W74" s="70"/>
    </row>
    <row r="75" spans="1:24" ht="22.5" customHeight="1" x14ac:dyDescent="0.15">
      <c r="D75" s="143" t="s">
        <v>36</v>
      </c>
      <c r="E75" s="144"/>
      <c r="F75" s="145"/>
      <c r="G75" s="146"/>
      <c r="H75" s="144"/>
      <c r="I75" s="144"/>
      <c r="J75" s="144"/>
      <c r="K75" s="144"/>
      <c r="L75" s="144"/>
      <c r="M75" s="144"/>
      <c r="N75" s="147"/>
      <c r="O75" s="139" t="s">
        <v>46</v>
      </c>
      <c r="P75" s="140"/>
      <c r="Q75" s="140"/>
      <c r="R75" s="140"/>
      <c r="S75" s="140"/>
      <c r="T75" s="142"/>
      <c r="W75" s="70"/>
    </row>
    <row r="76" spans="1:24" ht="22.5" customHeight="1" thickBot="1" x14ac:dyDescent="0.2">
      <c r="D76" s="143" t="s">
        <v>37</v>
      </c>
      <c r="E76" s="144"/>
      <c r="F76" s="145"/>
      <c r="G76" s="146"/>
      <c r="H76" s="144"/>
      <c r="I76" s="144"/>
      <c r="J76" s="144"/>
      <c r="K76" s="144"/>
      <c r="L76" s="144"/>
      <c r="M76" s="144"/>
      <c r="N76" s="147"/>
      <c r="O76" s="151" t="s">
        <v>47</v>
      </c>
      <c r="P76" s="152"/>
      <c r="Q76" s="152"/>
      <c r="R76" s="152"/>
      <c r="S76" s="152"/>
      <c r="T76" s="153"/>
      <c r="W76" s="70"/>
    </row>
    <row r="77" spans="1:24" ht="22.5" customHeight="1" x14ac:dyDescent="0.15">
      <c r="D77" s="143" t="s">
        <v>38</v>
      </c>
      <c r="E77" s="144"/>
      <c r="F77" s="145"/>
      <c r="G77" s="146"/>
      <c r="H77" s="144"/>
      <c r="I77" s="144"/>
      <c r="J77" s="144"/>
      <c r="K77" s="144"/>
      <c r="L77" s="144"/>
      <c r="M77" s="144"/>
      <c r="N77" s="147"/>
      <c r="O77" s="139" t="s">
        <v>44</v>
      </c>
      <c r="P77" s="140"/>
      <c r="Q77" s="140"/>
      <c r="R77" s="140"/>
      <c r="S77" s="140"/>
      <c r="T77" s="142"/>
      <c r="W77" s="70"/>
    </row>
    <row r="78" spans="1:24" ht="22.5" customHeight="1" thickBot="1" x14ac:dyDescent="0.2">
      <c r="D78" s="143" t="s">
        <v>79</v>
      </c>
      <c r="E78" s="144"/>
      <c r="F78" s="145"/>
      <c r="G78" s="146"/>
      <c r="H78" s="144"/>
      <c r="I78" s="144"/>
      <c r="J78" s="144"/>
      <c r="K78" s="144"/>
      <c r="L78" s="144"/>
      <c r="M78" s="144"/>
      <c r="N78" s="147"/>
      <c r="O78" s="67"/>
      <c r="P78" s="68"/>
      <c r="Q78" s="68"/>
      <c r="R78" s="68"/>
      <c r="S78" s="68"/>
      <c r="T78" s="69"/>
      <c r="W78" s="70"/>
    </row>
    <row r="79" spans="1:24" ht="22.5" customHeight="1" x14ac:dyDescent="0.15">
      <c r="D79" s="143" t="s">
        <v>118</v>
      </c>
      <c r="E79" s="144"/>
      <c r="F79" s="144"/>
      <c r="G79" s="145"/>
      <c r="H79" s="146"/>
      <c r="I79" s="144"/>
      <c r="J79" s="144"/>
      <c r="K79" s="144"/>
      <c r="L79" s="144"/>
      <c r="M79" s="144"/>
      <c r="N79" s="147"/>
      <c r="O79" s="139" t="s">
        <v>45</v>
      </c>
      <c r="P79" s="140"/>
      <c r="Q79" s="140"/>
      <c r="R79" s="140"/>
      <c r="S79" s="140"/>
      <c r="T79" s="142"/>
      <c r="W79" s="70"/>
    </row>
    <row r="80" spans="1:24" ht="22.5" customHeight="1" thickBot="1" x14ac:dyDescent="0.2">
      <c r="D80" s="143" t="s">
        <v>50</v>
      </c>
      <c r="E80" s="144"/>
      <c r="F80" s="145"/>
      <c r="G80" s="146"/>
      <c r="H80" s="144"/>
      <c r="I80" s="144"/>
      <c r="J80" s="144"/>
      <c r="K80" s="144"/>
      <c r="L80" s="144"/>
      <c r="M80" s="144"/>
      <c r="N80" s="147"/>
      <c r="O80" s="152"/>
      <c r="P80" s="152"/>
      <c r="Q80" s="152"/>
      <c r="R80" s="152"/>
      <c r="S80" s="152"/>
      <c r="T80" s="153"/>
      <c r="W80" s="70"/>
    </row>
    <row r="81" spans="2:23" ht="22.5" customHeight="1" thickBot="1" x14ac:dyDescent="0.2">
      <c r="D81" s="151" t="s">
        <v>64</v>
      </c>
      <c r="E81" s="152"/>
      <c r="F81" s="181"/>
      <c r="G81" s="182" t="s">
        <v>78</v>
      </c>
      <c r="H81" s="152"/>
      <c r="I81" s="152"/>
      <c r="J81" s="152"/>
      <c r="K81" s="152"/>
      <c r="L81" s="152"/>
      <c r="M81" s="152"/>
      <c r="N81" s="153"/>
      <c r="Q81" s="81" t="s">
        <v>96</v>
      </c>
      <c r="W81" s="70"/>
    </row>
    <row r="82" spans="2:23" ht="22.5" customHeight="1" x14ac:dyDescent="0.15">
      <c r="D82" s="183" t="s">
        <v>65</v>
      </c>
      <c r="E82" s="184"/>
      <c r="F82" s="185"/>
      <c r="G82" s="59"/>
      <c r="H82" s="61"/>
      <c r="I82" s="61"/>
      <c r="J82" s="61"/>
      <c r="K82" s="61"/>
      <c r="L82" s="61"/>
      <c r="M82" s="61"/>
      <c r="N82" s="63"/>
      <c r="W82" s="70"/>
    </row>
    <row r="83" spans="2:23" ht="21" customHeight="1" thickBot="1" x14ac:dyDescent="0.2">
      <c r="D83" s="186"/>
      <c r="E83" s="187"/>
      <c r="F83" s="188"/>
      <c r="G83" s="60"/>
      <c r="H83" s="62"/>
      <c r="I83" s="62"/>
      <c r="J83" s="62"/>
      <c r="K83" s="62"/>
      <c r="L83" s="62"/>
      <c r="M83" s="62"/>
      <c r="N83" s="64"/>
      <c r="O83" s="10"/>
      <c r="P83" s="10"/>
      <c r="R83" s="10"/>
      <c r="S83" s="10"/>
      <c r="T83" s="10"/>
      <c r="W83" s="70"/>
    </row>
    <row r="84" spans="2:23" ht="9.75" customHeight="1" x14ac:dyDescent="0.15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W84" s="70"/>
    </row>
    <row r="85" spans="2:23" ht="17.25" customHeight="1" x14ac:dyDescent="0.15">
      <c r="D85" s="8" t="s">
        <v>66</v>
      </c>
      <c r="E85" s="8"/>
      <c r="F85" s="8"/>
      <c r="H85" t="s">
        <v>69</v>
      </c>
      <c r="W85" s="70"/>
    </row>
    <row r="86" spans="2:23" ht="17.25" customHeight="1" x14ac:dyDescent="0.15">
      <c r="G86" s="8" t="s">
        <v>67</v>
      </c>
      <c r="W86" s="70"/>
    </row>
    <row r="87" spans="2:23" ht="18.75" x14ac:dyDescent="0.15">
      <c r="B87" s="2" t="s">
        <v>111</v>
      </c>
    </row>
    <row r="88" spans="2:23" ht="15" thickBot="1" x14ac:dyDescent="0.2">
      <c r="C88" s="6" t="s">
        <v>33</v>
      </c>
      <c r="N88" s="6" t="s">
        <v>33</v>
      </c>
    </row>
    <row r="89" spans="2:23" ht="17.25" x14ac:dyDescent="0.15">
      <c r="C89" s="3"/>
      <c r="D89" s="297" t="s">
        <v>1</v>
      </c>
      <c r="E89" s="297"/>
      <c r="F89" s="297"/>
      <c r="G89" s="297"/>
      <c r="H89" s="297"/>
      <c r="I89" s="65" t="s">
        <v>0</v>
      </c>
      <c r="J89" s="93" t="s">
        <v>49</v>
      </c>
      <c r="K89" s="65" t="s">
        <v>5</v>
      </c>
      <c r="L89" s="1" t="s">
        <v>4</v>
      </c>
      <c r="O89" s="183" t="s">
        <v>70</v>
      </c>
      <c r="P89" s="184"/>
      <c r="Q89" s="293">
        <f>SUM(I90*K90)</f>
        <v>0</v>
      </c>
      <c r="R89" s="184"/>
      <c r="S89" s="184"/>
      <c r="T89" s="185"/>
    </row>
    <row r="90" spans="2:23" ht="14.25" thickBot="1" x14ac:dyDescent="0.2">
      <c r="D90" s="298" t="s">
        <v>99</v>
      </c>
      <c r="E90" s="298"/>
      <c r="F90" s="298"/>
      <c r="G90" s="298"/>
      <c r="H90" s="298"/>
      <c r="I90" s="12">
        <v>85</v>
      </c>
      <c r="J90" s="93" t="s">
        <v>49</v>
      </c>
      <c r="K90" s="92"/>
      <c r="L90" s="12" t="s">
        <v>4</v>
      </c>
      <c r="M90" s="13"/>
      <c r="O90" s="186"/>
      <c r="P90" s="187"/>
      <c r="Q90" s="294"/>
      <c r="R90" s="187"/>
      <c r="S90" s="187"/>
      <c r="T90" s="188"/>
    </row>
    <row r="91" spans="2:23" x14ac:dyDescent="0.15"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2:23" ht="15" thickBot="1" x14ac:dyDescent="0.2">
      <c r="C92" s="6" t="s">
        <v>34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6" t="s">
        <v>34</v>
      </c>
    </row>
    <row r="93" spans="2:23" ht="17.25" x14ac:dyDescent="0.15">
      <c r="C93" s="3"/>
      <c r="D93" s="261" t="s">
        <v>1</v>
      </c>
      <c r="E93" s="261"/>
      <c r="F93" s="261"/>
      <c r="G93" s="261"/>
      <c r="H93" s="261"/>
      <c r="I93" s="92" t="s">
        <v>0</v>
      </c>
      <c r="J93" s="93" t="s">
        <v>49</v>
      </c>
      <c r="K93" s="65" t="s">
        <v>5</v>
      </c>
      <c r="L93" s="12" t="s">
        <v>4</v>
      </c>
      <c r="M93" s="13"/>
      <c r="O93" s="183" t="s">
        <v>70</v>
      </c>
      <c r="P93" s="184"/>
      <c r="Q93" s="293">
        <f>SUM(I94*K94+I95*K95)</f>
        <v>0</v>
      </c>
      <c r="R93" s="184"/>
      <c r="S93" s="184"/>
      <c r="T93" s="185"/>
    </row>
    <row r="94" spans="2:23" ht="14.25" thickBot="1" x14ac:dyDescent="0.2">
      <c r="D94" s="231" t="s">
        <v>109</v>
      </c>
      <c r="E94" s="232"/>
      <c r="F94" s="232"/>
      <c r="G94" s="232"/>
      <c r="H94" s="260"/>
      <c r="I94" s="12">
        <v>85</v>
      </c>
      <c r="J94" s="93" t="s">
        <v>49</v>
      </c>
      <c r="K94" s="92"/>
      <c r="L94" s="12" t="s">
        <v>4</v>
      </c>
      <c r="M94" s="13"/>
      <c r="O94" s="186"/>
      <c r="P94" s="187"/>
      <c r="Q94" s="294"/>
      <c r="R94" s="187"/>
      <c r="S94" s="187"/>
      <c r="T94" s="188"/>
    </row>
    <row r="95" spans="2:23" x14ac:dyDescent="0.15">
      <c r="D95" s="231" t="s">
        <v>110</v>
      </c>
      <c r="E95" s="232"/>
      <c r="F95" s="232"/>
      <c r="G95" s="232"/>
      <c r="H95" s="260"/>
      <c r="I95" s="12">
        <v>110</v>
      </c>
      <c r="J95" s="93" t="s">
        <v>49</v>
      </c>
      <c r="K95" s="92"/>
      <c r="L95" s="12" t="s">
        <v>4</v>
      </c>
      <c r="M95" s="13"/>
    </row>
    <row r="96" spans="2:23" x14ac:dyDescent="0.15">
      <c r="D96" s="15"/>
      <c r="E96" s="15"/>
      <c r="F96" s="15"/>
      <c r="G96" s="15"/>
      <c r="H96" s="13"/>
      <c r="I96" s="13"/>
      <c r="J96" s="13"/>
      <c r="K96" s="94"/>
      <c r="L96" s="13"/>
      <c r="M96" s="13"/>
    </row>
    <row r="97" spans="2:20" ht="15" thickBot="1" x14ac:dyDescent="0.2">
      <c r="B97" s="6"/>
      <c r="C97" s="6" t="s">
        <v>100</v>
      </c>
      <c r="D97" s="14"/>
      <c r="E97" s="14"/>
      <c r="F97" s="14"/>
      <c r="G97" s="14"/>
      <c r="H97" s="13"/>
      <c r="I97" s="13"/>
      <c r="J97" s="13"/>
      <c r="K97" s="94"/>
      <c r="L97" s="13"/>
      <c r="M97" s="13"/>
      <c r="N97" s="6" t="s">
        <v>100</v>
      </c>
    </row>
    <row r="98" spans="2:20" x14ac:dyDescent="0.15">
      <c r="D98" s="261" t="s">
        <v>1</v>
      </c>
      <c r="E98" s="261"/>
      <c r="F98" s="261"/>
      <c r="G98" s="261"/>
      <c r="H98" s="261"/>
      <c r="I98" s="92" t="s">
        <v>0</v>
      </c>
      <c r="J98" s="93" t="s">
        <v>49</v>
      </c>
      <c r="K98" s="65" t="s">
        <v>5</v>
      </c>
      <c r="L98" s="12" t="s">
        <v>4</v>
      </c>
      <c r="M98" s="13"/>
      <c r="O98" s="183" t="s">
        <v>70</v>
      </c>
      <c r="P98" s="184"/>
      <c r="Q98" s="293">
        <f>SUM(I99*K99+I100*K100+I101*K101)</f>
        <v>0</v>
      </c>
      <c r="R98" s="184"/>
      <c r="S98" s="184"/>
      <c r="T98" s="185"/>
    </row>
    <row r="99" spans="2:20" ht="14.25" thickBot="1" x14ac:dyDescent="0.2">
      <c r="D99" s="296" t="s">
        <v>30</v>
      </c>
      <c r="E99" s="296"/>
      <c r="F99" s="296"/>
      <c r="G99" s="296"/>
      <c r="H99" s="296"/>
      <c r="I99" s="12">
        <v>85</v>
      </c>
      <c r="J99" s="93" t="s">
        <v>49</v>
      </c>
      <c r="K99" s="92"/>
      <c r="L99" s="12" t="s">
        <v>4</v>
      </c>
      <c r="M99" s="13"/>
      <c r="O99" s="186"/>
      <c r="P99" s="187"/>
      <c r="Q99" s="294"/>
      <c r="R99" s="187"/>
      <c r="S99" s="187"/>
      <c r="T99" s="188"/>
    </row>
    <row r="100" spans="2:20" x14ac:dyDescent="0.15">
      <c r="D100" s="295" t="s">
        <v>27</v>
      </c>
      <c r="E100" s="295"/>
      <c r="F100" s="295"/>
      <c r="G100" s="295"/>
      <c r="H100" s="295"/>
      <c r="I100" s="12">
        <v>85</v>
      </c>
      <c r="J100" s="93" t="s">
        <v>49</v>
      </c>
      <c r="K100" s="92"/>
      <c r="L100" s="12" t="s">
        <v>4</v>
      </c>
      <c r="M100" s="13"/>
    </row>
    <row r="101" spans="2:20" x14ac:dyDescent="0.15">
      <c r="D101" s="295" t="s">
        <v>28</v>
      </c>
      <c r="E101" s="295"/>
      <c r="F101" s="295"/>
      <c r="G101" s="295"/>
      <c r="H101" s="295"/>
      <c r="I101" s="12">
        <v>85</v>
      </c>
      <c r="J101" s="93" t="s">
        <v>49</v>
      </c>
      <c r="K101" s="92"/>
      <c r="L101" s="12" t="s">
        <v>4</v>
      </c>
      <c r="M101" s="13"/>
    </row>
    <row r="102" spans="2:20" x14ac:dyDescent="0.15">
      <c r="D102" s="9"/>
      <c r="E102" s="9"/>
      <c r="F102" s="9"/>
      <c r="G102" s="9"/>
      <c r="K102" s="10"/>
    </row>
    <row r="103" spans="2:20" ht="15" thickBot="1" x14ac:dyDescent="0.2">
      <c r="B103" s="6"/>
      <c r="C103" s="6" t="s">
        <v>101</v>
      </c>
      <c r="D103" s="6"/>
      <c r="E103" s="6"/>
      <c r="F103" s="6"/>
      <c r="G103" s="6"/>
      <c r="K103" s="10"/>
      <c r="N103" s="6" t="s">
        <v>101</v>
      </c>
    </row>
    <row r="104" spans="2:20" x14ac:dyDescent="0.15">
      <c r="D104" s="88" t="s">
        <v>1</v>
      </c>
      <c r="E104" s="89"/>
      <c r="F104" s="89"/>
      <c r="G104" s="89"/>
      <c r="H104" s="7"/>
      <c r="I104" s="5" t="s">
        <v>0</v>
      </c>
      <c r="J104" s="93" t="s">
        <v>49</v>
      </c>
      <c r="K104" s="65" t="s">
        <v>5</v>
      </c>
      <c r="L104" s="1" t="s">
        <v>4</v>
      </c>
      <c r="O104" s="183" t="s">
        <v>70</v>
      </c>
      <c r="P104" s="184"/>
      <c r="Q104" s="293">
        <f>SUM(I105*K105+I106*K106+I107*K107)</f>
        <v>0</v>
      </c>
      <c r="R104" s="184"/>
      <c r="S104" s="184"/>
      <c r="T104" s="185"/>
    </row>
    <row r="105" spans="2:20" ht="14.25" thickBot="1" x14ac:dyDescent="0.2">
      <c r="D105" s="39" t="s">
        <v>29</v>
      </c>
      <c r="E105" s="40"/>
      <c r="F105" s="40"/>
      <c r="G105" s="40"/>
      <c r="H105" s="7"/>
      <c r="I105" s="7">
        <v>85</v>
      </c>
      <c r="J105" s="93" t="s">
        <v>49</v>
      </c>
      <c r="K105" s="65"/>
      <c r="L105" s="1" t="s">
        <v>4</v>
      </c>
      <c r="O105" s="186"/>
      <c r="P105" s="187"/>
      <c r="Q105" s="294"/>
      <c r="R105" s="187"/>
      <c r="S105" s="187"/>
      <c r="T105" s="188"/>
    </row>
    <row r="106" spans="2:20" x14ac:dyDescent="0.15">
      <c r="D106" s="39" t="s">
        <v>31</v>
      </c>
      <c r="E106" s="40"/>
      <c r="F106" s="40"/>
      <c r="G106" s="40"/>
      <c r="H106" s="7"/>
      <c r="I106" s="7">
        <v>85</v>
      </c>
      <c r="J106" s="93" t="s">
        <v>49</v>
      </c>
      <c r="K106" s="65"/>
      <c r="L106" s="1" t="s">
        <v>4</v>
      </c>
    </row>
    <row r="107" spans="2:20" x14ac:dyDescent="0.15">
      <c r="D107" s="39" t="s">
        <v>32</v>
      </c>
      <c r="E107" s="40"/>
      <c r="F107" s="40"/>
      <c r="G107" s="40"/>
      <c r="H107" s="7"/>
      <c r="I107" s="7">
        <v>85</v>
      </c>
      <c r="J107" s="93" t="s">
        <v>49</v>
      </c>
      <c r="K107" s="65"/>
      <c r="L107" s="1" t="s">
        <v>4</v>
      </c>
    </row>
    <row r="108" spans="2:20" ht="14.25" x14ac:dyDescent="0.15">
      <c r="C108" s="6" t="s">
        <v>102</v>
      </c>
      <c r="D108" s="9"/>
      <c r="E108" s="9"/>
      <c r="F108" s="9"/>
    </row>
    <row r="109" spans="2:20" ht="15" thickBot="1" x14ac:dyDescent="0.2">
      <c r="D109" s="261" t="s">
        <v>1</v>
      </c>
      <c r="E109" s="261"/>
      <c r="F109" s="261"/>
      <c r="G109" s="261"/>
      <c r="H109" s="261"/>
      <c r="I109" s="92" t="s">
        <v>0</v>
      </c>
      <c r="J109" s="93" t="s">
        <v>49</v>
      </c>
      <c r="K109" s="65" t="s">
        <v>5</v>
      </c>
      <c r="L109" s="12" t="s">
        <v>4</v>
      </c>
      <c r="N109" s="6" t="s">
        <v>103</v>
      </c>
    </row>
    <row r="110" spans="2:20" x14ac:dyDescent="0.15">
      <c r="D110" s="296" t="s">
        <v>97</v>
      </c>
      <c r="E110" s="296"/>
      <c r="F110" s="296"/>
      <c r="G110" s="296"/>
      <c r="H110" s="296"/>
      <c r="I110" s="12">
        <v>21</v>
      </c>
      <c r="J110" s="93" t="s">
        <v>49</v>
      </c>
      <c r="K110" s="92"/>
      <c r="L110" s="12" t="s">
        <v>4</v>
      </c>
      <c r="O110" s="183" t="s">
        <v>70</v>
      </c>
      <c r="P110" s="291"/>
      <c r="Q110" s="293">
        <f>SUM(I110*K110+I111*K111)</f>
        <v>0</v>
      </c>
      <c r="R110" s="184"/>
      <c r="S110" s="184"/>
      <c r="T110" s="185"/>
    </row>
    <row r="111" spans="2:20" ht="14.25" thickBot="1" x14ac:dyDescent="0.2">
      <c r="D111" s="296" t="s">
        <v>98</v>
      </c>
      <c r="E111" s="296"/>
      <c r="F111" s="296"/>
      <c r="G111" s="296"/>
      <c r="H111" s="296"/>
      <c r="I111" s="12">
        <v>21</v>
      </c>
      <c r="J111" s="93" t="s">
        <v>49</v>
      </c>
      <c r="K111" s="92"/>
      <c r="L111" s="12" t="s">
        <v>4</v>
      </c>
      <c r="O111" s="186"/>
      <c r="P111" s="292"/>
      <c r="Q111" s="294"/>
      <c r="R111" s="187"/>
      <c r="S111" s="187"/>
      <c r="T111" s="188"/>
    </row>
    <row r="112" spans="2:20" x14ac:dyDescent="0.15">
      <c r="D112" s="97"/>
      <c r="E112" s="97"/>
      <c r="F112" s="97"/>
      <c r="G112" s="97"/>
      <c r="H112" s="97"/>
      <c r="I112" s="13"/>
      <c r="J112" s="98"/>
      <c r="K112" s="94"/>
      <c r="L112" s="13"/>
      <c r="O112" s="10"/>
      <c r="P112" s="10"/>
      <c r="Q112" s="10"/>
      <c r="R112" s="10"/>
      <c r="S112" s="10"/>
      <c r="T112" s="10"/>
    </row>
    <row r="113" spans="1:26" ht="15" thickBot="1" x14ac:dyDescent="0.2">
      <c r="N113" s="6" t="s">
        <v>104</v>
      </c>
    </row>
    <row r="114" spans="1:26" x14ac:dyDescent="0.15">
      <c r="O114" s="183" t="s">
        <v>70</v>
      </c>
      <c r="P114" s="291"/>
      <c r="Q114" s="293">
        <f>SUM(Q89+Q93+Q98+Q104+Q110)</f>
        <v>0</v>
      </c>
      <c r="R114" s="184"/>
      <c r="S114" s="184"/>
      <c r="T114" s="185"/>
    </row>
    <row r="115" spans="1:26" ht="14.25" thickBot="1" x14ac:dyDescent="0.2">
      <c r="O115" s="186"/>
      <c r="P115" s="292"/>
      <c r="Q115" s="294"/>
      <c r="R115" s="187"/>
      <c r="S115" s="187"/>
      <c r="T115" s="188"/>
    </row>
    <row r="116" spans="1:26" ht="12" customHeight="1" x14ac:dyDescent="0.15">
      <c r="O116" s="10"/>
      <c r="P116" s="10"/>
      <c r="Q116" s="10"/>
      <c r="R116" s="10"/>
      <c r="S116" s="10"/>
      <c r="T116" s="10"/>
    </row>
    <row r="117" spans="1:26" ht="14.25" x14ac:dyDescent="0.15">
      <c r="A117" s="290" t="s">
        <v>39</v>
      </c>
      <c r="B117" s="290"/>
      <c r="C117" s="290"/>
      <c r="D117" s="290"/>
      <c r="E117" s="290"/>
      <c r="F117" s="290"/>
      <c r="G117" s="290"/>
      <c r="H117" s="290"/>
      <c r="I117" s="290"/>
      <c r="J117" s="290"/>
      <c r="K117" s="290"/>
      <c r="L117" s="290"/>
      <c r="M117" s="290"/>
      <c r="N117" s="290"/>
      <c r="O117" s="290"/>
      <c r="P117" s="290"/>
      <c r="Q117" s="290"/>
      <c r="R117" s="290"/>
      <c r="S117" s="290"/>
      <c r="T117" s="290"/>
      <c r="U117" s="290"/>
      <c r="V117" s="290"/>
      <c r="W117" s="290"/>
      <c r="X117" s="290"/>
    </row>
    <row r="119" spans="1:26" ht="17.25" x14ac:dyDescent="0.15">
      <c r="A119" s="6" t="s">
        <v>41</v>
      </c>
      <c r="B119" s="6"/>
      <c r="C119" s="6"/>
      <c r="D119" s="6"/>
      <c r="E119" s="6"/>
      <c r="F119" s="6"/>
      <c r="G119" s="6"/>
      <c r="L119" s="119" t="s">
        <v>56</v>
      </c>
      <c r="M119" s="119"/>
      <c r="N119" s="119"/>
      <c r="S119" t="s">
        <v>121</v>
      </c>
    </row>
    <row r="120" spans="1:26" ht="25.5" x14ac:dyDescent="0.15">
      <c r="A120" s="17" t="s">
        <v>48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17" t="s">
        <v>75</v>
      </c>
      <c r="R120" s="4"/>
      <c r="S120" s="4"/>
      <c r="T120" s="4"/>
      <c r="U120" s="4"/>
      <c r="V120" s="4"/>
      <c r="W120" s="4"/>
    </row>
    <row r="121" spans="1:26" ht="25.5" x14ac:dyDescent="0.15">
      <c r="A121" s="77"/>
      <c r="B121" s="4"/>
      <c r="C121" s="4"/>
      <c r="D121" s="6" t="s">
        <v>74</v>
      </c>
      <c r="E121" s="6"/>
      <c r="F121" s="6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6" ht="25.5" x14ac:dyDescent="0.15">
      <c r="A122" s="17"/>
      <c r="B122" s="4"/>
      <c r="C122" s="4"/>
      <c r="D122" s="58" t="s">
        <v>105</v>
      </c>
      <c r="E122" s="58"/>
      <c r="F122" s="58"/>
      <c r="G122" s="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6" ht="14.25" thickBot="1" x14ac:dyDescent="0.2"/>
    <row r="124" spans="1:26" x14ac:dyDescent="0.15">
      <c r="D124" s="139" t="s">
        <v>40</v>
      </c>
      <c r="E124" s="140"/>
      <c r="F124" s="141"/>
      <c r="G124" s="16" t="s">
        <v>77</v>
      </c>
      <c r="H124" s="36"/>
      <c r="I124" s="19"/>
      <c r="J124" s="19"/>
      <c r="K124" s="19"/>
      <c r="L124" s="19"/>
      <c r="M124" s="19"/>
      <c r="N124" s="20"/>
      <c r="O124" s="139" t="s">
        <v>42</v>
      </c>
      <c r="P124" s="140"/>
      <c r="Q124" s="140"/>
      <c r="R124" s="140"/>
      <c r="S124" s="140"/>
      <c r="T124" s="142"/>
    </row>
    <row r="125" spans="1:26" ht="14.25" thickBot="1" x14ac:dyDescent="0.2">
      <c r="D125" s="143" t="s">
        <v>35</v>
      </c>
      <c r="E125" s="144"/>
      <c r="F125" s="145"/>
      <c r="G125" s="146"/>
      <c r="H125" s="144"/>
      <c r="I125" s="144"/>
      <c r="J125" s="144"/>
      <c r="K125" s="144"/>
      <c r="L125" s="144"/>
      <c r="M125" s="144"/>
      <c r="N125" s="147"/>
      <c r="O125" s="148" t="s">
        <v>43</v>
      </c>
      <c r="P125" s="149"/>
      <c r="Q125" s="149"/>
      <c r="R125" s="149"/>
      <c r="S125" s="149"/>
      <c r="T125" s="150"/>
    </row>
    <row r="126" spans="1:26" x14ac:dyDescent="0.15">
      <c r="D126" s="143" t="s">
        <v>36</v>
      </c>
      <c r="E126" s="144"/>
      <c r="F126" s="145"/>
      <c r="G126" s="146"/>
      <c r="H126" s="144"/>
      <c r="I126" s="144"/>
      <c r="J126" s="144"/>
      <c r="K126" s="144"/>
      <c r="L126" s="144"/>
      <c r="M126" s="144"/>
      <c r="N126" s="147"/>
      <c r="O126" s="139" t="s">
        <v>46</v>
      </c>
      <c r="P126" s="140"/>
      <c r="Q126" s="140"/>
      <c r="R126" s="140"/>
      <c r="S126" s="140"/>
      <c r="T126" s="142"/>
    </row>
    <row r="127" spans="1:26" ht="14.25" thickBot="1" x14ac:dyDescent="0.2">
      <c r="D127" s="143" t="s">
        <v>37</v>
      </c>
      <c r="E127" s="144"/>
      <c r="F127" s="145"/>
      <c r="G127" s="146"/>
      <c r="H127" s="144"/>
      <c r="I127" s="144"/>
      <c r="J127" s="144"/>
      <c r="K127" s="144"/>
      <c r="L127" s="144"/>
      <c r="M127" s="144"/>
      <c r="N127" s="147"/>
      <c r="O127" s="151" t="s">
        <v>47</v>
      </c>
      <c r="P127" s="152"/>
      <c r="Q127" s="152"/>
      <c r="R127" s="152"/>
      <c r="S127" s="152"/>
      <c r="T127" s="153"/>
    </row>
    <row r="128" spans="1:26" ht="14.25" thickBot="1" x14ac:dyDescent="0.2">
      <c r="D128" s="143" t="s">
        <v>38</v>
      </c>
      <c r="E128" s="144"/>
      <c r="F128" s="145"/>
      <c r="G128" s="146"/>
      <c r="H128" s="144"/>
      <c r="I128" s="144"/>
      <c r="J128" s="144"/>
      <c r="K128" s="144"/>
      <c r="L128" s="144"/>
      <c r="M128" s="144"/>
      <c r="N128" s="147"/>
      <c r="O128" s="139" t="s">
        <v>44</v>
      </c>
      <c r="P128" s="140"/>
      <c r="Q128" s="140"/>
      <c r="R128" s="140"/>
      <c r="S128" s="140"/>
      <c r="T128" s="142"/>
      <c r="V128" s="187" t="s">
        <v>122</v>
      </c>
      <c r="W128" s="187"/>
      <c r="X128" s="187"/>
      <c r="Y128" s="187"/>
      <c r="Z128" s="187"/>
    </row>
    <row r="129" spans="4:26" ht="14.25" thickBot="1" x14ac:dyDescent="0.2">
      <c r="D129" s="143" t="s">
        <v>79</v>
      </c>
      <c r="E129" s="144"/>
      <c r="F129" s="145"/>
      <c r="G129" s="146"/>
      <c r="H129" s="144"/>
      <c r="I129" s="144"/>
      <c r="J129" s="144"/>
      <c r="K129" s="144"/>
      <c r="L129" s="144"/>
      <c r="M129" s="144"/>
      <c r="N129" s="147"/>
      <c r="O129" s="67"/>
      <c r="P129" s="68"/>
      <c r="Q129" s="68"/>
      <c r="R129" s="68"/>
      <c r="S129" s="68"/>
      <c r="T129" s="69"/>
      <c r="V129" s="139" t="s">
        <v>125</v>
      </c>
      <c r="W129" s="140"/>
      <c r="X129" s="140"/>
      <c r="Y129" s="140"/>
      <c r="Z129" s="142"/>
    </row>
    <row r="130" spans="4:26" x14ac:dyDescent="0.15">
      <c r="D130" s="143" t="s">
        <v>118</v>
      </c>
      <c r="E130" s="144"/>
      <c r="F130" s="144"/>
      <c r="G130" s="145"/>
      <c r="H130" s="146"/>
      <c r="I130" s="144"/>
      <c r="J130" s="144"/>
      <c r="K130" s="144"/>
      <c r="L130" s="144"/>
      <c r="M130" s="144"/>
      <c r="N130" s="147"/>
      <c r="O130" s="139" t="s">
        <v>45</v>
      </c>
      <c r="P130" s="140"/>
      <c r="Q130" s="140"/>
      <c r="R130" s="140"/>
      <c r="S130" s="140"/>
      <c r="T130" s="142"/>
      <c r="V130" s="200">
        <f>SUM(M138:O162)</f>
        <v>0</v>
      </c>
      <c r="W130" s="201"/>
      <c r="X130" s="201"/>
      <c r="Y130" s="202"/>
      <c r="Z130" s="198" t="s">
        <v>119</v>
      </c>
    </row>
    <row r="131" spans="4:26" ht="14.25" thickBot="1" x14ac:dyDescent="0.2">
      <c r="D131" s="143" t="s">
        <v>50</v>
      </c>
      <c r="E131" s="144"/>
      <c r="F131" s="145"/>
      <c r="G131" s="146"/>
      <c r="H131" s="144"/>
      <c r="I131" s="144"/>
      <c r="J131" s="144"/>
      <c r="K131" s="144"/>
      <c r="L131" s="144"/>
      <c r="M131" s="144"/>
      <c r="N131" s="147"/>
      <c r="O131" s="181"/>
      <c r="P131" s="206"/>
      <c r="Q131" s="206"/>
      <c r="R131" s="206"/>
      <c r="S131" s="206"/>
      <c r="T131" s="207"/>
      <c r="V131" s="203"/>
      <c r="W131" s="204"/>
      <c r="X131" s="204"/>
      <c r="Y131" s="205"/>
      <c r="Z131" s="199"/>
    </row>
    <row r="132" spans="4:26" ht="14.25" thickBot="1" x14ac:dyDescent="0.2">
      <c r="D132" s="151" t="s">
        <v>64</v>
      </c>
      <c r="E132" s="152"/>
      <c r="F132" s="181"/>
      <c r="G132" s="182" t="s">
        <v>73</v>
      </c>
      <c r="H132" s="152"/>
      <c r="I132" s="152"/>
      <c r="J132" s="152"/>
      <c r="K132" s="152"/>
      <c r="L132" s="152"/>
      <c r="M132" s="152"/>
      <c r="N132" s="153"/>
      <c r="P132" s="81" t="s">
        <v>96</v>
      </c>
    </row>
    <row r="133" spans="4:26" ht="14.25" x14ac:dyDescent="0.15">
      <c r="D133" s="183" t="s">
        <v>65</v>
      </c>
      <c r="E133" s="184"/>
      <c r="F133" s="185"/>
      <c r="G133" s="18"/>
      <c r="H133" s="36"/>
      <c r="I133" s="36"/>
      <c r="J133" s="36"/>
      <c r="K133" s="36"/>
      <c r="L133" s="36"/>
      <c r="M133" s="36"/>
      <c r="N133" s="71"/>
      <c r="O133" s="8" t="s">
        <v>66</v>
      </c>
      <c r="S133" t="s">
        <v>69</v>
      </c>
    </row>
    <row r="134" spans="4:26" ht="15" thickBot="1" x14ac:dyDescent="0.2">
      <c r="D134" s="186"/>
      <c r="E134" s="187"/>
      <c r="F134" s="188"/>
      <c r="G134" s="72"/>
      <c r="H134" s="73"/>
      <c r="I134" s="73"/>
      <c r="J134" s="73"/>
      <c r="K134" s="73"/>
      <c r="L134" s="73"/>
      <c r="M134" s="73"/>
      <c r="N134" s="74"/>
      <c r="O134" s="101" t="s">
        <v>68</v>
      </c>
      <c r="P134" s="13"/>
      <c r="Q134" s="13"/>
      <c r="R134" s="13"/>
      <c r="S134" s="13"/>
      <c r="T134" s="13"/>
      <c r="U134" s="13"/>
      <c r="V134" s="13"/>
      <c r="W134" s="13"/>
    </row>
    <row r="137" spans="4:26" x14ac:dyDescent="0.15">
      <c r="D137" s="299" t="s">
        <v>123</v>
      </c>
      <c r="E137" s="299"/>
      <c r="F137" s="299"/>
      <c r="G137" s="297" t="s">
        <v>124</v>
      </c>
      <c r="H137" s="297"/>
      <c r="I137" s="297" t="s">
        <v>49</v>
      </c>
      <c r="J137" s="297"/>
      <c r="K137" s="65" t="s">
        <v>5</v>
      </c>
      <c r="L137" s="1" t="s">
        <v>4</v>
      </c>
      <c r="M137" s="146" t="s">
        <v>54</v>
      </c>
      <c r="N137" s="144"/>
      <c r="O137" s="145"/>
      <c r="P137" s="297" t="s">
        <v>49</v>
      </c>
      <c r="Q137" s="297"/>
    </row>
    <row r="138" spans="4:26" ht="21" x14ac:dyDescent="0.15">
      <c r="D138" s="299"/>
      <c r="E138" s="299"/>
      <c r="F138" s="299"/>
      <c r="G138" s="301">
        <v>100</v>
      </c>
      <c r="H138" s="301"/>
      <c r="I138" s="297" t="s">
        <v>49</v>
      </c>
      <c r="J138" s="297"/>
      <c r="K138" s="11"/>
      <c r="L138" s="1" t="s">
        <v>4</v>
      </c>
      <c r="M138" s="302">
        <f t="shared" ref="M138:M162" si="1">SUM(G138*K138)</f>
        <v>0</v>
      </c>
      <c r="N138" s="303"/>
      <c r="O138" s="304"/>
      <c r="P138" s="297" t="s">
        <v>49</v>
      </c>
      <c r="Q138" s="297"/>
    </row>
    <row r="139" spans="4:26" ht="21" x14ac:dyDescent="0.15">
      <c r="D139" s="299"/>
      <c r="E139" s="299"/>
      <c r="F139" s="299"/>
      <c r="G139" s="300">
        <v>200</v>
      </c>
      <c r="H139" s="300"/>
      <c r="I139" s="297" t="s">
        <v>49</v>
      </c>
      <c r="J139" s="297"/>
      <c r="K139" s="11"/>
      <c r="L139" s="1" t="s">
        <v>4</v>
      </c>
      <c r="M139" s="305">
        <f t="shared" si="1"/>
        <v>0</v>
      </c>
      <c r="N139" s="306"/>
      <c r="O139" s="307"/>
      <c r="P139" s="297" t="s">
        <v>49</v>
      </c>
      <c r="Q139" s="297"/>
    </row>
    <row r="140" spans="4:26" ht="21" x14ac:dyDescent="0.15">
      <c r="D140" s="299"/>
      <c r="E140" s="299"/>
      <c r="F140" s="299"/>
      <c r="G140" s="300">
        <v>300</v>
      </c>
      <c r="H140" s="300"/>
      <c r="I140" s="297" t="s">
        <v>49</v>
      </c>
      <c r="J140" s="297"/>
      <c r="K140" s="11"/>
      <c r="L140" s="1" t="s">
        <v>4</v>
      </c>
      <c r="M140" s="305">
        <f t="shared" si="1"/>
        <v>0</v>
      </c>
      <c r="N140" s="306"/>
      <c r="O140" s="307"/>
      <c r="P140" s="297" t="s">
        <v>49</v>
      </c>
      <c r="Q140" s="297"/>
    </row>
    <row r="141" spans="4:26" ht="21" x14ac:dyDescent="0.15">
      <c r="D141" s="299"/>
      <c r="E141" s="299"/>
      <c r="F141" s="299"/>
      <c r="G141" s="300">
        <v>400</v>
      </c>
      <c r="H141" s="300"/>
      <c r="I141" s="297" t="s">
        <v>49</v>
      </c>
      <c r="J141" s="297"/>
      <c r="K141" s="11"/>
      <c r="L141" s="1" t="s">
        <v>4</v>
      </c>
      <c r="M141" s="305">
        <f t="shared" si="1"/>
        <v>0</v>
      </c>
      <c r="N141" s="306"/>
      <c r="O141" s="307"/>
      <c r="P141" s="297" t="s">
        <v>49</v>
      </c>
      <c r="Q141" s="297"/>
    </row>
    <row r="142" spans="4:26" ht="21" x14ac:dyDescent="0.15">
      <c r="D142" s="299"/>
      <c r="E142" s="299"/>
      <c r="F142" s="299"/>
      <c r="G142" s="300">
        <v>500</v>
      </c>
      <c r="H142" s="300"/>
      <c r="I142" s="297" t="s">
        <v>49</v>
      </c>
      <c r="J142" s="297"/>
      <c r="K142" s="11"/>
      <c r="L142" s="1" t="s">
        <v>4</v>
      </c>
      <c r="M142" s="305">
        <f t="shared" si="1"/>
        <v>0</v>
      </c>
      <c r="N142" s="306"/>
      <c r="O142" s="307"/>
      <c r="P142" s="297" t="s">
        <v>49</v>
      </c>
      <c r="Q142" s="297"/>
    </row>
    <row r="143" spans="4:26" ht="21" x14ac:dyDescent="0.15">
      <c r="D143" s="299"/>
      <c r="E143" s="299"/>
      <c r="F143" s="299"/>
      <c r="G143" s="300">
        <v>1000</v>
      </c>
      <c r="H143" s="300"/>
      <c r="I143" s="297" t="s">
        <v>49</v>
      </c>
      <c r="J143" s="297"/>
      <c r="K143" s="11"/>
      <c r="L143" s="1" t="s">
        <v>4</v>
      </c>
      <c r="M143" s="305">
        <f t="shared" si="1"/>
        <v>0</v>
      </c>
      <c r="N143" s="306"/>
      <c r="O143" s="307"/>
      <c r="P143" s="297" t="s">
        <v>49</v>
      </c>
      <c r="Q143" s="297"/>
    </row>
    <row r="144" spans="4:26" ht="21" x14ac:dyDescent="0.15">
      <c r="D144" s="299"/>
      <c r="E144" s="299"/>
      <c r="F144" s="299"/>
      <c r="G144" s="300">
        <v>2000</v>
      </c>
      <c r="H144" s="300"/>
      <c r="I144" s="297" t="s">
        <v>49</v>
      </c>
      <c r="J144" s="297"/>
      <c r="K144" s="11"/>
      <c r="L144" s="1" t="s">
        <v>4</v>
      </c>
      <c r="M144" s="305">
        <f t="shared" si="1"/>
        <v>0</v>
      </c>
      <c r="N144" s="306"/>
      <c r="O144" s="307"/>
      <c r="P144" s="297" t="s">
        <v>49</v>
      </c>
      <c r="Q144" s="297"/>
    </row>
    <row r="145" spans="4:17" ht="21" x14ac:dyDescent="0.15">
      <c r="D145" s="299"/>
      <c r="E145" s="299"/>
      <c r="F145" s="299"/>
      <c r="G145" s="300">
        <v>2500</v>
      </c>
      <c r="H145" s="300"/>
      <c r="I145" s="297" t="s">
        <v>49</v>
      </c>
      <c r="J145" s="297"/>
      <c r="K145" s="11"/>
      <c r="L145" s="1" t="s">
        <v>4</v>
      </c>
      <c r="M145" s="305">
        <f t="shared" si="1"/>
        <v>0</v>
      </c>
      <c r="N145" s="306"/>
      <c r="O145" s="307"/>
      <c r="P145" s="297" t="s">
        <v>49</v>
      </c>
      <c r="Q145" s="297"/>
    </row>
    <row r="146" spans="4:17" ht="21" x14ac:dyDescent="0.15">
      <c r="D146" s="299"/>
      <c r="E146" s="299"/>
      <c r="F146" s="299"/>
      <c r="G146" s="300">
        <v>2800</v>
      </c>
      <c r="H146" s="300"/>
      <c r="I146" s="297" t="s">
        <v>49</v>
      </c>
      <c r="J146" s="297"/>
      <c r="K146" s="11"/>
      <c r="L146" s="1" t="s">
        <v>4</v>
      </c>
      <c r="M146" s="305">
        <f t="shared" si="1"/>
        <v>0</v>
      </c>
      <c r="N146" s="306"/>
      <c r="O146" s="307"/>
      <c r="P146" s="297" t="s">
        <v>49</v>
      </c>
      <c r="Q146" s="297"/>
    </row>
    <row r="147" spans="4:17" ht="21" x14ac:dyDescent="0.15">
      <c r="D147" s="299"/>
      <c r="E147" s="299"/>
      <c r="F147" s="299"/>
      <c r="G147" s="300">
        <v>3000</v>
      </c>
      <c r="H147" s="300"/>
      <c r="I147" s="297" t="s">
        <v>49</v>
      </c>
      <c r="J147" s="297"/>
      <c r="K147" s="11"/>
      <c r="L147" s="1" t="s">
        <v>4</v>
      </c>
      <c r="M147" s="305">
        <f t="shared" si="1"/>
        <v>0</v>
      </c>
      <c r="N147" s="306"/>
      <c r="O147" s="307"/>
      <c r="P147" s="297" t="s">
        <v>49</v>
      </c>
      <c r="Q147" s="297"/>
    </row>
    <row r="148" spans="4:17" ht="21" x14ac:dyDescent="0.15">
      <c r="D148" s="299"/>
      <c r="E148" s="299"/>
      <c r="F148" s="299"/>
      <c r="G148" s="300">
        <v>4000</v>
      </c>
      <c r="H148" s="300"/>
      <c r="I148" s="297" t="s">
        <v>49</v>
      </c>
      <c r="J148" s="297"/>
      <c r="K148" s="11"/>
      <c r="L148" s="1" t="s">
        <v>4</v>
      </c>
      <c r="M148" s="305">
        <f t="shared" si="1"/>
        <v>0</v>
      </c>
      <c r="N148" s="306"/>
      <c r="O148" s="307"/>
      <c r="P148" s="297" t="s">
        <v>49</v>
      </c>
      <c r="Q148" s="297"/>
    </row>
    <row r="149" spans="4:17" ht="21" x14ac:dyDescent="0.15">
      <c r="D149" s="299"/>
      <c r="E149" s="299"/>
      <c r="F149" s="299"/>
      <c r="G149" s="300">
        <v>4400</v>
      </c>
      <c r="H149" s="300"/>
      <c r="I149" s="297" t="s">
        <v>49</v>
      </c>
      <c r="J149" s="297"/>
      <c r="K149" s="11"/>
      <c r="L149" s="1" t="s">
        <v>4</v>
      </c>
      <c r="M149" s="305">
        <f t="shared" si="1"/>
        <v>0</v>
      </c>
      <c r="N149" s="306"/>
      <c r="O149" s="307"/>
      <c r="P149" s="297" t="s">
        <v>49</v>
      </c>
      <c r="Q149" s="297"/>
    </row>
    <row r="150" spans="4:17" ht="21" x14ac:dyDescent="0.15">
      <c r="D150" s="299"/>
      <c r="E150" s="299"/>
      <c r="F150" s="299"/>
      <c r="G150" s="300">
        <v>5000</v>
      </c>
      <c r="H150" s="300"/>
      <c r="I150" s="297" t="s">
        <v>49</v>
      </c>
      <c r="J150" s="297"/>
      <c r="K150" s="11"/>
      <c r="L150" s="1" t="s">
        <v>4</v>
      </c>
      <c r="M150" s="305">
        <f t="shared" si="1"/>
        <v>0</v>
      </c>
      <c r="N150" s="306"/>
      <c r="O150" s="307"/>
      <c r="P150" s="297" t="s">
        <v>49</v>
      </c>
      <c r="Q150" s="297"/>
    </row>
    <row r="151" spans="4:17" ht="21" x14ac:dyDescent="0.15">
      <c r="D151" s="299"/>
      <c r="E151" s="299"/>
      <c r="F151" s="299"/>
      <c r="G151" s="300">
        <v>6300</v>
      </c>
      <c r="H151" s="300"/>
      <c r="I151" s="297" t="s">
        <v>49</v>
      </c>
      <c r="J151" s="297"/>
      <c r="K151" s="11"/>
      <c r="L151" s="1" t="s">
        <v>4</v>
      </c>
      <c r="M151" s="305">
        <f t="shared" si="1"/>
        <v>0</v>
      </c>
      <c r="N151" s="306"/>
      <c r="O151" s="307"/>
      <c r="P151" s="297" t="s">
        <v>49</v>
      </c>
      <c r="Q151" s="297"/>
    </row>
    <row r="152" spans="4:17" ht="21" x14ac:dyDescent="0.15">
      <c r="D152" s="299"/>
      <c r="E152" s="299"/>
      <c r="F152" s="299"/>
      <c r="G152" s="300">
        <v>7000</v>
      </c>
      <c r="H152" s="300"/>
      <c r="I152" s="297" t="s">
        <v>49</v>
      </c>
      <c r="J152" s="297"/>
      <c r="K152" s="11"/>
      <c r="L152" s="1" t="s">
        <v>4</v>
      </c>
      <c r="M152" s="305">
        <f t="shared" si="1"/>
        <v>0</v>
      </c>
      <c r="N152" s="306"/>
      <c r="O152" s="307"/>
      <c r="P152" s="297" t="s">
        <v>49</v>
      </c>
      <c r="Q152" s="297"/>
    </row>
    <row r="153" spans="4:17" ht="21" x14ac:dyDescent="0.15">
      <c r="D153" s="299"/>
      <c r="E153" s="299"/>
      <c r="F153" s="299"/>
      <c r="G153" s="300">
        <v>7500</v>
      </c>
      <c r="H153" s="300"/>
      <c r="I153" s="297" t="s">
        <v>49</v>
      </c>
      <c r="J153" s="297"/>
      <c r="K153" s="11"/>
      <c r="L153" s="1" t="s">
        <v>4</v>
      </c>
      <c r="M153" s="305">
        <f t="shared" si="1"/>
        <v>0</v>
      </c>
      <c r="N153" s="306"/>
      <c r="O153" s="307"/>
      <c r="P153" s="297" t="s">
        <v>49</v>
      </c>
      <c r="Q153" s="297"/>
    </row>
    <row r="154" spans="4:17" ht="21" x14ac:dyDescent="0.15">
      <c r="D154" s="299"/>
      <c r="E154" s="299"/>
      <c r="F154" s="299"/>
      <c r="G154" s="300">
        <v>8800</v>
      </c>
      <c r="H154" s="300"/>
      <c r="I154" s="297" t="s">
        <v>49</v>
      </c>
      <c r="J154" s="297"/>
      <c r="K154" s="11"/>
      <c r="L154" s="1" t="s">
        <v>4</v>
      </c>
      <c r="M154" s="305">
        <f t="shared" si="1"/>
        <v>0</v>
      </c>
      <c r="N154" s="306"/>
      <c r="O154" s="307"/>
      <c r="P154" s="297" t="s">
        <v>49</v>
      </c>
      <c r="Q154" s="297"/>
    </row>
    <row r="155" spans="4:17" ht="21" x14ac:dyDescent="0.15">
      <c r="D155" s="299"/>
      <c r="E155" s="299"/>
      <c r="F155" s="299"/>
      <c r="G155" s="300">
        <v>10000</v>
      </c>
      <c r="H155" s="300"/>
      <c r="I155" s="297" t="s">
        <v>49</v>
      </c>
      <c r="J155" s="297"/>
      <c r="K155" s="11"/>
      <c r="L155" s="1" t="s">
        <v>4</v>
      </c>
      <c r="M155" s="305">
        <f t="shared" si="1"/>
        <v>0</v>
      </c>
      <c r="N155" s="306"/>
      <c r="O155" s="307"/>
      <c r="P155" s="297" t="s">
        <v>49</v>
      </c>
      <c r="Q155" s="297"/>
    </row>
    <row r="156" spans="4:17" ht="21" x14ac:dyDescent="0.15">
      <c r="D156" s="299"/>
      <c r="E156" s="299"/>
      <c r="F156" s="299"/>
      <c r="G156" s="300">
        <v>13200</v>
      </c>
      <c r="H156" s="300"/>
      <c r="I156" s="297" t="s">
        <v>49</v>
      </c>
      <c r="J156" s="297"/>
      <c r="K156" s="11"/>
      <c r="L156" s="1" t="s">
        <v>4</v>
      </c>
      <c r="M156" s="305">
        <f t="shared" si="1"/>
        <v>0</v>
      </c>
      <c r="N156" s="306"/>
      <c r="O156" s="307"/>
      <c r="P156" s="297" t="s">
        <v>49</v>
      </c>
      <c r="Q156" s="297"/>
    </row>
    <row r="157" spans="4:17" ht="21" x14ac:dyDescent="0.15">
      <c r="D157" s="299"/>
      <c r="E157" s="299"/>
      <c r="F157" s="299"/>
      <c r="G157" s="300">
        <v>20000</v>
      </c>
      <c r="H157" s="300"/>
      <c r="I157" s="297" t="s">
        <v>49</v>
      </c>
      <c r="J157" s="297"/>
      <c r="K157" s="11"/>
      <c r="L157" s="1" t="s">
        <v>4</v>
      </c>
      <c r="M157" s="305">
        <f t="shared" si="1"/>
        <v>0</v>
      </c>
      <c r="N157" s="306"/>
      <c r="O157" s="307"/>
      <c r="P157" s="297" t="s">
        <v>49</v>
      </c>
      <c r="Q157" s="297"/>
    </row>
    <row r="158" spans="4:17" ht="21" x14ac:dyDescent="0.15">
      <c r="D158" s="299"/>
      <c r="E158" s="299"/>
      <c r="F158" s="299"/>
      <c r="G158" s="300">
        <v>25200</v>
      </c>
      <c r="H158" s="300"/>
      <c r="I158" s="297" t="s">
        <v>49</v>
      </c>
      <c r="J158" s="297"/>
      <c r="K158" s="11"/>
      <c r="L158" s="1" t="s">
        <v>4</v>
      </c>
      <c r="M158" s="305">
        <f t="shared" si="1"/>
        <v>0</v>
      </c>
      <c r="N158" s="306"/>
      <c r="O158" s="307"/>
      <c r="P158" s="297" t="s">
        <v>49</v>
      </c>
      <c r="Q158" s="297"/>
    </row>
    <row r="159" spans="4:17" ht="21" x14ac:dyDescent="0.15">
      <c r="D159" s="299"/>
      <c r="E159" s="299"/>
      <c r="F159" s="299"/>
      <c r="G159" s="300">
        <v>30000</v>
      </c>
      <c r="H159" s="300"/>
      <c r="I159" s="297" t="s">
        <v>49</v>
      </c>
      <c r="J159" s="297"/>
      <c r="K159" s="11"/>
      <c r="L159" s="1" t="s">
        <v>4</v>
      </c>
      <c r="M159" s="305">
        <f t="shared" si="1"/>
        <v>0</v>
      </c>
      <c r="N159" s="306"/>
      <c r="O159" s="307"/>
      <c r="P159" s="297" t="s">
        <v>49</v>
      </c>
      <c r="Q159" s="297"/>
    </row>
    <row r="160" spans="4:17" ht="21" x14ac:dyDescent="0.15">
      <c r="D160" s="299"/>
      <c r="E160" s="299"/>
      <c r="F160" s="299"/>
      <c r="G160" s="300">
        <v>31500</v>
      </c>
      <c r="H160" s="300"/>
      <c r="I160" s="297" t="s">
        <v>49</v>
      </c>
      <c r="J160" s="297"/>
      <c r="K160" s="11"/>
      <c r="L160" s="1" t="s">
        <v>4</v>
      </c>
      <c r="M160" s="305">
        <f t="shared" si="1"/>
        <v>0</v>
      </c>
      <c r="N160" s="306"/>
      <c r="O160" s="307"/>
      <c r="P160" s="297" t="s">
        <v>49</v>
      </c>
      <c r="Q160" s="297"/>
    </row>
    <row r="161" spans="1:26" ht="21" x14ac:dyDescent="0.15">
      <c r="D161" s="299"/>
      <c r="E161" s="299"/>
      <c r="F161" s="299"/>
      <c r="G161" s="300">
        <v>37800</v>
      </c>
      <c r="H161" s="300"/>
      <c r="I161" s="297" t="s">
        <v>49</v>
      </c>
      <c r="J161" s="297"/>
      <c r="K161" s="11"/>
      <c r="L161" s="1" t="s">
        <v>4</v>
      </c>
      <c r="M161" s="305">
        <f t="shared" si="1"/>
        <v>0</v>
      </c>
      <c r="N161" s="306"/>
      <c r="O161" s="307"/>
      <c r="P161" s="297" t="s">
        <v>49</v>
      </c>
      <c r="Q161" s="297"/>
    </row>
    <row r="162" spans="1:26" ht="21" x14ac:dyDescent="0.15">
      <c r="D162" s="299"/>
      <c r="E162" s="299"/>
      <c r="F162" s="299"/>
      <c r="G162" s="300">
        <v>56700</v>
      </c>
      <c r="H162" s="300"/>
      <c r="I162" s="297" t="s">
        <v>49</v>
      </c>
      <c r="J162" s="297"/>
      <c r="K162" s="11"/>
      <c r="L162" s="1" t="s">
        <v>4</v>
      </c>
      <c r="M162" s="305">
        <f t="shared" si="1"/>
        <v>0</v>
      </c>
      <c r="N162" s="306"/>
      <c r="O162" s="307"/>
      <c r="P162" s="297" t="s">
        <v>49</v>
      </c>
      <c r="Q162" s="297"/>
    </row>
    <row r="164" spans="1:26" ht="14.25" x14ac:dyDescent="0.15">
      <c r="A164" s="290" t="s">
        <v>39</v>
      </c>
      <c r="B164" s="290"/>
      <c r="C164" s="290"/>
      <c r="D164" s="290"/>
      <c r="E164" s="290"/>
      <c r="F164" s="290"/>
      <c r="G164" s="290"/>
      <c r="H164" s="290"/>
      <c r="I164" s="290"/>
      <c r="J164" s="290"/>
      <c r="K164" s="290"/>
      <c r="L164" s="290"/>
      <c r="M164" s="290"/>
      <c r="N164" s="290"/>
      <c r="O164" s="290"/>
      <c r="P164" s="290"/>
      <c r="Q164" s="290"/>
      <c r="R164" s="290"/>
      <c r="S164" s="290"/>
      <c r="T164" s="290"/>
      <c r="U164" s="290"/>
      <c r="V164" s="290"/>
      <c r="W164" s="290"/>
      <c r="X164" s="290"/>
      <c r="Y164" s="290"/>
      <c r="Z164" s="290"/>
    </row>
  </sheetData>
  <mergeCells count="283">
    <mergeCell ref="A164:Z164"/>
    <mergeCell ref="G160:H160"/>
    <mergeCell ref="I160:J160"/>
    <mergeCell ref="M160:O160"/>
    <mergeCell ref="P160:Q160"/>
    <mergeCell ref="G161:H161"/>
    <mergeCell ref="I161:J161"/>
    <mergeCell ref="M161:O161"/>
    <mergeCell ref="P161:Q161"/>
    <mergeCell ref="G162:H162"/>
    <mergeCell ref="I162:J162"/>
    <mergeCell ref="M162:O162"/>
    <mergeCell ref="P162:Q162"/>
    <mergeCell ref="G157:H157"/>
    <mergeCell ref="I157:J157"/>
    <mergeCell ref="M157:O157"/>
    <mergeCell ref="P157:Q157"/>
    <mergeCell ref="G158:H158"/>
    <mergeCell ref="I158:J158"/>
    <mergeCell ref="M158:O158"/>
    <mergeCell ref="P158:Q158"/>
    <mergeCell ref="G159:H159"/>
    <mergeCell ref="I159:J159"/>
    <mergeCell ref="M159:O159"/>
    <mergeCell ref="P159:Q159"/>
    <mergeCell ref="G154:H154"/>
    <mergeCell ref="I154:J154"/>
    <mergeCell ref="M154:O154"/>
    <mergeCell ref="P154:Q154"/>
    <mergeCell ref="G155:H155"/>
    <mergeCell ref="I155:J155"/>
    <mergeCell ref="M155:O155"/>
    <mergeCell ref="P155:Q155"/>
    <mergeCell ref="G156:H156"/>
    <mergeCell ref="I156:J156"/>
    <mergeCell ref="M156:O156"/>
    <mergeCell ref="P156:Q156"/>
    <mergeCell ref="G151:H151"/>
    <mergeCell ref="I151:J151"/>
    <mergeCell ref="M151:O151"/>
    <mergeCell ref="P151:Q151"/>
    <mergeCell ref="G152:H152"/>
    <mergeCell ref="I152:J152"/>
    <mergeCell ref="M152:O152"/>
    <mergeCell ref="P152:Q152"/>
    <mergeCell ref="G153:H153"/>
    <mergeCell ref="I153:J153"/>
    <mergeCell ref="M153:O153"/>
    <mergeCell ref="P153:Q153"/>
    <mergeCell ref="G148:H148"/>
    <mergeCell ref="I148:J148"/>
    <mergeCell ref="M148:O148"/>
    <mergeCell ref="P148:Q148"/>
    <mergeCell ref="G149:H149"/>
    <mergeCell ref="I149:J149"/>
    <mergeCell ref="M149:O149"/>
    <mergeCell ref="P149:Q149"/>
    <mergeCell ref="G150:H150"/>
    <mergeCell ref="I150:J150"/>
    <mergeCell ref="M150:O150"/>
    <mergeCell ref="P150:Q150"/>
    <mergeCell ref="G145:H145"/>
    <mergeCell ref="I145:J145"/>
    <mergeCell ref="M145:O145"/>
    <mergeCell ref="P145:Q145"/>
    <mergeCell ref="G146:H146"/>
    <mergeCell ref="I146:J146"/>
    <mergeCell ref="M146:O146"/>
    <mergeCell ref="P146:Q146"/>
    <mergeCell ref="G147:H147"/>
    <mergeCell ref="I147:J147"/>
    <mergeCell ref="M147:O147"/>
    <mergeCell ref="P147:Q147"/>
    <mergeCell ref="G142:H142"/>
    <mergeCell ref="I142:J142"/>
    <mergeCell ref="M142:O142"/>
    <mergeCell ref="P142:Q142"/>
    <mergeCell ref="G143:H143"/>
    <mergeCell ref="I143:J143"/>
    <mergeCell ref="M143:O143"/>
    <mergeCell ref="P143:Q143"/>
    <mergeCell ref="G144:H144"/>
    <mergeCell ref="I144:J144"/>
    <mergeCell ref="M144:O144"/>
    <mergeCell ref="P144:Q144"/>
    <mergeCell ref="D132:F132"/>
    <mergeCell ref="G132:N132"/>
    <mergeCell ref="D133:F134"/>
    <mergeCell ref="D137:F162"/>
    <mergeCell ref="G137:H137"/>
    <mergeCell ref="I137:J137"/>
    <mergeCell ref="M137:O137"/>
    <mergeCell ref="P137:Q137"/>
    <mergeCell ref="G138:H138"/>
    <mergeCell ref="I138:J138"/>
    <mergeCell ref="M138:O138"/>
    <mergeCell ref="P138:Q138"/>
    <mergeCell ref="G139:H139"/>
    <mergeCell ref="I139:J139"/>
    <mergeCell ref="M139:O139"/>
    <mergeCell ref="P139:Q139"/>
    <mergeCell ref="G140:H140"/>
    <mergeCell ref="I140:J140"/>
    <mergeCell ref="M140:O140"/>
    <mergeCell ref="P140:Q140"/>
    <mergeCell ref="G141:H141"/>
    <mergeCell ref="I141:J141"/>
    <mergeCell ref="M141:O141"/>
    <mergeCell ref="P141:Q141"/>
    <mergeCell ref="D128:F128"/>
    <mergeCell ref="G128:N128"/>
    <mergeCell ref="O128:T128"/>
    <mergeCell ref="V128:Z128"/>
    <mergeCell ref="D129:F129"/>
    <mergeCell ref="G129:N129"/>
    <mergeCell ref="V129:Z129"/>
    <mergeCell ref="D130:G130"/>
    <mergeCell ref="H130:N130"/>
    <mergeCell ref="O130:T130"/>
    <mergeCell ref="V130:Y131"/>
    <mergeCell ref="Z130:Z131"/>
    <mergeCell ref="D131:F131"/>
    <mergeCell ref="G131:N131"/>
    <mergeCell ref="O131:T131"/>
    <mergeCell ref="D124:F124"/>
    <mergeCell ref="O124:T124"/>
    <mergeCell ref="D125:F125"/>
    <mergeCell ref="G125:N125"/>
    <mergeCell ref="O125:T125"/>
    <mergeCell ref="D126:F126"/>
    <mergeCell ref="G126:N126"/>
    <mergeCell ref="O126:T126"/>
    <mergeCell ref="D127:F127"/>
    <mergeCell ref="G127:N127"/>
    <mergeCell ref="O127:T127"/>
    <mergeCell ref="O114:P115"/>
    <mergeCell ref="Q114:T115"/>
    <mergeCell ref="A68:X68"/>
    <mergeCell ref="A66:X66"/>
    <mergeCell ref="A117:X117"/>
    <mergeCell ref="S55:T55"/>
    <mergeCell ref="U55:V55"/>
    <mergeCell ref="D60:T60"/>
    <mergeCell ref="D63:T63"/>
    <mergeCell ref="D61:G61"/>
    <mergeCell ref="H61:I61"/>
    <mergeCell ref="D62:G62"/>
    <mergeCell ref="H62:I62"/>
    <mergeCell ref="J62:P62"/>
    <mergeCell ref="D58:G58"/>
    <mergeCell ref="H58:I58"/>
    <mergeCell ref="D59:G59"/>
    <mergeCell ref="H59:I59"/>
    <mergeCell ref="H56:I56"/>
    <mergeCell ref="D57:G57"/>
    <mergeCell ref="H57:I57"/>
    <mergeCell ref="Q89:T90"/>
    <mergeCell ref="O93:P94"/>
    <mergeCell ref="Q93:T94"/>
    <mergeCell ref="W43:W44"/>
    <mergeCell ref="O110:P111"/>
    <mergeCell ref="Q110:T111"/>
    <mergeCell ref="D95:H95"/>
    <mergeCell ref="G75:N75"/>
    <mergeCell ref="O75:T75"/>
    <mergeCell ref="G76:N76"/>
    <mergeCell ref="O76:T76"/>
    <mergeCell ref="G77:N77"/>
    <mergeCell ref="O77:T77"/>
    <mergeCell ref="G80:N80"/>
    <mergeCell ref="G81:N81"/>
    <mergeCell ref="O79:T79"/>
    <mergeCell ref="O80:T80"/>
    <mergeCell ref="D64:G64"/>
    <mergeCell ref="H64:I64"/>
    <mergeCell ref="J64:P64"/>
    <mergeCell ref="A65:W65"/>
    <mergeCell ref="O104:P105"/>
    <mergeCell ref="Q104:T105"/>
    <mergeCell ref="D99:H99"/>
    <mergeCell ref="D100:H100"/>
    <mergeCell ref="D101:H101"/>
    <mergeCell ref="O89:P90"/>
    <mergeCell ref="O98:P99"/>
    <mergeCell ref="Q98:T99"/>
    <mergeCell ref="D98:H98"/>
    <mergeCell ref="D89:H89"/>
    <mergeCell ref="D90:H90"/>
    <mergeCell ref="D93:H93"/>
    <mergeCell ref="D94:H94"/>
    <mergeCell ref="O6:T6"/>
    <mergeCell ref="G7:N7"/>
    <mergeCell ref="O7:T7"/>
    <mergeCell ref="G8:N8"/>
    <mergeCell ref="O8:T8"/>
    <mergeCell ref="D19:D22"/>
    <mergeCell ref="G9:N9"/>
    <mergeCell ref="O9:T9"/>
    <mergeCell ref="G10:N10"/>
    <mergeCell ref="O10:T10"/>
    <mergeCell ref="G11:N11"/>
    <mergeCell ref="G13:N13"/>
    <mergeCell ref="O13:T13"/>
    <mergeCell ref="G14:N14"/>
    <mergeCell ref="O12:T12"/>
    <mergeCell ref="D12:G12"/>
    <mergeCell ref="H12:N12"/>
    <mergeCell ref="O30:Q30"/>
    <mergeCell ref="Q32:R32"/>
    <mergeCell ref="T54:V54"/>
    <mergeCell ref="D55:G55"/>
    <mergeCell ref="H55:I55"/>
    <mergeCell ref="J55:P55"/>
    <mergeCell ref="Q55:R55"/>
    <mergeCell ref="D28:J28"/>
    <mergeCell ref="O28:Q28"/>
    <mergeCell ref="D30:J30"/>
    <mergeCell ref="D80:F80"/>
    <mergeCell ref="D81:F81"/>
    <mergeCell ref="D82:F83"/>
    <mergeCell ref="D78:F78"/>
    <mergeCell ref="D109:H109"/>
    <mergeCell ref="D110:H110"/>
    <mergeCell ref="D111:H111"/>
    <mergeCell ref="D33:G34"/>
    <mergeCell ref="H33:N33"/>
    <mergeCell ref="D35:G36"/>
    <mergeCell ref="H35:N35"/>
    <mergeCell ref="H36:V36"/>
    <mergeCell ref="G74:N74"/>
    <mergeCell ref="O74:T74"/>
    <mergeCell ref="D39:G40"/>
    <mergeCell ref="H39:N39"/>
    <mergeCell ref="T39:V39"/>
    <mergeCell ref="D42:H42"/>
    <mergeCell ref="J42:N43"/>
    <mergeCell ref="B43:H44"/>
    <mergeCell ref="O73:T73"/>
    <mergeCell ref="O43:S44"/>
    <mergeCell ref="T43:V44"/>
    <mergeCell ref="D51:F52"/>
    <mergeCell ref="S23:U24"/>
    <mergeCell ref="D26:J26"/>
    <mergeCell ref="O26:Q26"/>
    <mergeCell ref="S26:U26"/>
    <mergeCell ref="D27:J27"/>
    <mergeCell ref="O27:Q27"/>
    <mergeCell ref="S27:U27"/>
    <mergeCell ref="D29:J29"/>
    <mergeCell ref="O29:Q29"/>
    <mergeCell ref="D73:F73"/>
    <mergeCell ref="D74:F74"/>
    <mergeCell ref="D75:F75"/>
    <mergeCell ref="T33:V33"/>
    <mergeCell ref="T35:V35"/>
    <mergeCell ref="S38:U38"/>
    <mergeCell ref="D56:G56"/>
    <mergeCell ref="S32:U32"/>
    <mergeCell ref="Q38:R38"/>
    <mergeCell ref="V11:Z11"/>
    <mergeCell ref="Z12:Z13"/>
    <mergeCell ref="V12:Y13"/>
    <mergeCell ref="G78:N78"/>
    <mergeCell ref="D79:G79"/>
    <mergeCell ref="H79:N79"/>
    <mergeCell ref="D6:F6"/>
    <mergeCell ref="D7:F7"/>
    <mergeCell ref="D8:F8"/>
    <mergeCell ref="D9:F9"/>
    <mergeCell ref="D10:F10"/>
    <mergeCell ref="D11:F11"/>
    <mergeCell ref="D13:F13"/>
    <mergeCell ref="D14:F14"/>
    <mergeCell ref="D15:F16"/>
    <mergeCell ref="G23:H24"/>
    <mergeCell ref="M23:N24"/>
    <mergeCell ref="D76:F76"/>
    <mergeCell ref="D77:F77"/>
    <mergeCell ref="Q23:R24"/>
    <mergeCell ref="O23:P24"/>
    <mergeCell ref="Z25:Z26"/>
    <mergeCell ref="Y25:Y26"/>
    <mergeCell ref="D45:F50"/>
  </mergeCells>
  <phoneticPr fontId="10"/>
  <pageMargins left="0.51181102362204722" right="0" top="0.55118110236220474" bottom="0.35433070866141736" header="0" footer="0"/>
  <pageSetup paperSize="9" scale="77" orientation="portrait" r:id="rId1"/>
  <headerFooter alignWithMargins="0"/>
  <rowBreaks count="2" manualBreakCount="2">
    <brk id="66" max="16383" man="1"/>
    <brk id="118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115" zoomScale="75" zoomScaleNormal="75" workbookViewId="0">
      <selection activeCell="P78" sqref="P78"/>
    </sheetView>
  </sheetViews>
  <sheetFormatPr defaultRowHeight="13.5" x14ac:dyDescent="0.15"/>
  <sheetData/>
  <phoneticPr fontId="2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郵便関係 10%  庁内用</vt:lpstr>
      <vt:lpstr>Sheet2</vt:lpstr>
      <vt:lpstr>'郵便関係 10%  庁内用'!Print_Area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SOUMU2</dc:creator>
  <cp:lastModifiedBy>晴司 山口</cp:lastModifiedBy>
  <cp:lastPrinted>2026-09-09T00:22:32Z</cp:lastPrinted>
  <dcterms:created xsi:type="dcterms:W3CDTF">2016-02-11T23:16:59Z</dcterms:created>
  <dcterms:modified xsi:type="dcterms:W3CDTF">2026-09-09T01:29:11Z</dcterms:modified>
</cp:coreProperties>
</file>