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/>
  <mc:AlternateContent xmlns:mc="http://schemas.openxmlformats.org/markup-compatibility/2006">
    <mc:Choice Requires="x15">
      <x15ac:absPath xmlns:x15ac="http://schemas.microsoft.com/office/spreadsheetml/2010/11/ac" url="E:\ＨP更新\"/>
    </mc:Choice>
  </mc:AlternateContent>
  <xr:revisionPtr revIDLastSave="0" documentId="13_ncr:1_{6D5C20D6-8BDB-41A5-AFCF-5273E0B034FA}" xr6:coauthVersionLast="47" xr6:coauthVersionMax="47" xr10:uidLastSave="{00000000-0000-0000-0000-000000000000}"/>
  <bookViews>
    <workbookView xWindow="7995" yWindow="285" windowWidth="12915" windowHeight="14925" xr2:uid="{00000000-000D-0000-FFFF-FFFF00000000}"/>
  </bookViews>
  <sheets>
    <sheet name="郵便関係 10% 出先用" sheetId="13" r:id="rId1"/>
    <sheet name="Sheet2" sheetId="5" r:id="rId2"/>
  </sheets>
  <definedNames>
    <definedName name="_xlnm.Print_Area" localSheetId="0">'郵便関係 10% 出先用'!$A$1:$X$113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13" l="1"/>
  <c r="M30" i="13" l="1"/>
  <c r="M29" i="13"/>
  <c r="M28" i="13"/>
  <c r="M27" i="13"/>
  <c r="Q27" i="13" s="1"/>
  <c r="O89" i="13" l="1"/>
  <c r="O106" i="13" l="1"/>
  <c r="O100" i="13"/>
  <c r="O94" i="13"/>
  <c r="O85" i="13"/>
  <c r="R35" i="13"/>
  <c r="R33" i="13"/>
  <c r="Q32" i="13" l="1"/>
  <c r="O110" i="13"/>
  <c r="R54" i="13" l="1"/>
  <c r="R43" i="13"/>
  <c r="R39" i="13"/>
  <c r="Q38" i="13" s="1"/>
  <c r="H42" i="13" l="1"/>
  <c r="S58" i="13" s="1"/>
</calcChain>
</file>

<file path=xl/sharedStrings.xml><?xml version="1.0" encoding="utf-8"?>
<sst xmlns="http://schemas.openxmlformats.org/spreadsheetml/2006/main" count="345" uniqueCount="120">
  <si>
    <t>税込</t>
    <rPh sb="0" eb="2">
      <t>ゼイコミ</t>
    </rPh>
    <phoneticPr fontId="2"/>
  </si>
  <si>
    <t>品名</t>
    <rPh sb="0" eb="2">
      <t>ヒンメイ</t>
    </rPh>
    <phoneticPr fontId="2"/>
  </si>
  <si>
    <t>収入印紙</t>
    <rPh sb="0" eb="2">
      <t>シュウニュウ</t>
    </rPh>
    <rPh sb="2" eb="4">
      <t>インシ</t>
    </rPh>
    <phoneticPr fontId="2"/>
  </si>
  <si>
    <t>切　手</t>
    <rPh sb="0" eb="1">
      <t>キリ</t>
    </rPh>
    <rPh sb="2" eb="3">
      <t>テ</t>
    </rPh>
    <phoneticPr fontId="2"/>
  </si>
  <si>
    <t>枚</t>
    <rPh sb="0" eb="1">
      <t>マイ</t>
    </rPh>
    <phoneticPr fontId="2"/>
  </si>
  <si>
    <t>数量</t>
    <rPh sb="0" eb="2">
      <t>スウリョウ</t>
    </rPh>
    <phoneticPr fontId="2"/>
  </si>
  <si>
    <t>お手元までお届け、受領印</t>
    <rPh sb="1" eb="3">
      <t>テモト</t>
    </rPh>
    <rPh sb="6" eb="7">
      <t>トド</t>
    </rPh>
    <rPh sb="9" eb="11">
      <t>ジュリョウ</t>
    </rPh>
    <rPh sb="11" eb="12">
      <t>イン</t>
    </rPh>
    <phoneticPr fontId="2"/>
  </si>
  <si>
    <t>郵便受けまでお届け、受領印なし</t>
    <rPh sb="0" eb="3">
      <t>ユウビンウ</t>
    </rPh>
    <rPh sb="7" eb="8">
      <t>トド</t>
    </rPh>
    <rPh sb="10" eb="11">
      <t>ウ</t>
    </rPh>
    <phoneticPr fontId="2"/>
  </si>
  <si>
    <t>１．切手の申込み</t>
    <rPh sb="2" eb="4">
      <t>キッテ</t>
    </rPh>
    <rPh sb="5" eb="7">
      <t>モウシコ</t>
    </rPh>
    <phoneticPr fontId="2"/>
  </si>
  <si>
    <t>１）普通切手</t>
    <rPh sb="2" eb="4">
      <t>フツウ</t>
    </rPh>
    <rPh sb="4" eb="6">
      <t>キッテ</t>
    </rPh>
    <phoneticPr fontId="2"/>
  </si>
  <si>
    <t>２．はがきの申込み</t>
    <rPh sb="6" eb="8">
      <t>モウシコ</t>
    </rPh>
    <phoneticPr fontId="2"/>
  </si>
  <si>
    <t>スマートレター</t>
    <phoneticPr fontId="2"/>
  </si>
  <si>
    <t>大きさ25ｃｍ×17ｃｍ（A5ファイルサイズ）・厚さ２ｃｍ・重量１ｋｇまで</t>
    <rPh sb="0" eb="1">
      <t>オオ</t>
    </rPh>
    <rPh sb="24" eb="25">
      <t>アツ</t>
    </rPh>
    <rPh sb="30" eb="32">
      <t>ジュウリョウ</t>
    </rPh>
    <phoneticPr fontId="2"/>
  </si>
  <si>
    <t>種類</t>
    <rPh sb="0" eb="2">
      <t>シュルイ</t>
    </rPh>
    <phoneticPr fontId="2"/>
  </si>
  <si>
    <t>大きさ34ｃｍ×24.8ｃｍ（A4ファイルサイズ）・重量4ｋｇ以内（日本全国一律料金）</t>
    <rPh sb="0" eb="1">
      <t>オオ</t>
    </rPh>
    <rPh sb="26" eb="28">
      <t>ジュウリョウ</t>
    </rPh>
    <rPh sb="31" eb="33">
      <t>イナイ</t>
    </rPh>
    <rPh sb="34" eb="36">
      <t>ニホン</t>
    </rPh>
    <rPh sb="36" eb="38">
      <t>ゼンコク</t>
    </rPh>
    <rPh sb="38" eb="40">
      <t>イチリツ</t>
    </rPh>
    <rPh sb="40" eb="42">
      <t>リョウキン</t>
    </rPh>
    <phoneticPr fontId="2"/>
  </si>
  <si>
    <t>大きさ34ｃｍ×24.8ｃｍ（A4ファイルサイズ）・厚さ3ｃｍ以内・重量4ｋｇ以内（日本全国一律料金）</t>
    <rPh sb="0" eb="1">
      <t>オオ</t>
    </rPh>
    <rPh sb="26" eb="27">
      <t>アツ</t>
    </rPh>
    <rPh sb="31" eb="33">
      <t>イナイ</t>
    </rPh>
    <rPh sb="34" eb="36">
      <t>ジュウリョウ</t>
    </rPh>
    <rPh sb="39" eb="41">
      <t>イナイ</t>
    </rPh>
    <rPh sb="42" eb="44">
      <t>ニホン</t>
    </rPh>
    <rPh sb="44" eb="46">
      <t>ゼンコク</t>
    </rPh>
    <rPh sb="46" eb="48">
      <t>イチリツ</t>
    </rPh>
    <rPh sb="48" eb="50">
      <t>リョウキン</t>
    </rPh>
    <phoneticPr fontId="2"/>
  </si>
  <si>
    <t>小</t>
    <rPh sb="0" eb="1">
      <t>ショウ</t>
    </rPh>
    <phoneticPr fontId="2"/>
  </si>
  <si>
    <t>大</t>
    <rPh sb="0" eb="1">
      <t>ダイ</t>
    </rPh>
    <phoneticPr fontId="2"/>
  </si>
  <si>
    <t>特大</t>
    <rPh sb="0" eb="2">
      <t>トクダイ</t>
    </rPh>
    <phoneticPr fontId="2"/>
  </si>
  <si>
    <t>料金</t>
    <rPh sb="0" eb="2">
      <t>リョウキン</t>
    </rPh>
    <phoneticPr fontId="2"/>
  </si>
  <si>
    <t>種類/サイズ</t>
    <rPh sb="0" eb="2">
      <t>シュルイ</t>
    </rPh>
    <phoneticPr fontId="2"/>
  </si>
  <si>
    <t>中</t>
    <rPh sb="0" eb="1">
      <t>ナカ</t>
    </rPh>
    <phoneticPr fontId="2"/>
  </si>
  <si>
    <t>サイズ</t>
    <phoneticPr fontId="2"/>
  </si>
  <si>
    <t>箱タイプ</t>
    <rPh sb="0" eb="1">
      <t>ハコ</t>
    </rPh>
    <phoneticPr fontId="2"/>
  </si>
  <si>
    <t>袋タイプ</t>
    <rPh sb="0" eb="1">
      <t>フクロ</t>
    </rPh>
    <phoneticPr fontId="2"/>
  </si>
  <si>
    <t>箱タイプ（三角）</t>
    <rPh sb="0" eb="1">
      <t>ハコ</t>
    </rPh>
    <rPh sb="5" eb="7">
      <t>サンカク</t>
    </rPh>
    <phoneticPr fontId="2"/>
  </si>
  <si>
    <t>三角</t>
    <rPh sb="0" eb="2">
      <t>サンカク</t>
    </rPh>
    <phoneticPr fontId="2"/>
  </si>
  <si>
    <t>１）通常はがき</t>
    <rPh sb="2" eb="4">
      <t>ツウジョウ</t>
    </rPh>
    <phoneticPr fontId="2"/>
  </si>
  <si>
    <t>カモメールインクジェツトハガキ（無地）</t>
    <rPh sb="16" eb="18">
      <t>ムジ</t>
    </rPh>
    <phoneticPr fontId="2"/>
  </si>
  <si>
    <t>カモメールインクジェツトハガキ（絵柄）</t>
    <rPh sb="16" eb="18">
      <t>エガラ</t>
    </rPh>
    <phoneticPr fontId="2"/>
  </si>
  <si>
    <t>年賀ハガキ（無地）</t>
    <rPh sb="0" eb="2">
      <t>ネンガ</t>
    </rPh>
    <rPh sb="6" eb="8">
      <t>ムジ</t>
    </rPh>
    <phoneticPr fontId="2"/>
  </si>
  <si>
    <t>カモメールハガキ（無地）</t>
    <rPh sb="9" eb="11">
      <t>ムジ</t>
    </rPh>
    <phoneticPr fontId="2"/>
  </si>
  <si>
    <t>年賀インクジェットハガキ（無地）</t>
    <rPh sb="0" eb="2">
      <t>ネンガ</t>
    </rPh>
    <rPh sb="13" eb="15">
      <t>ムジ</t>
    </rPh>
    <phoneticPr fontId="2"/>
  </si>
  <si>
    <t>年賀インクジェットハガキ（写真用）</t>
    <rPh sb="0" eb="2">
      <t>ネンガ</t>
    </rPh>
    <rPh sb="13" eb="16">
      <t>シャシンヨウ</t>
    </rPh>
    <phoneticPr fontId="2"/>
  </si>
  <si>
    <t>１）弔事用の普通切手</t>
    <rPh sb="6" eb="8">
      <t>フツウ</t>
    </rPh>
    <rPh sb="8" eb="10">
      <t>キッテ</t>
    </rPh>
    <phoneticPr fontId="2"/>
  </si>
  <si>
    <t>２）慶弔用の普通切手</t>
    <rPh sb="2" eb="5">
      <t>ケイチョウヨウ</t>
    </rPh>
    <rPh sb="6" eb="8">
      <t>フツウ</t>
    </rPh>
    <rPh sb="8" eb="10">
      <t>キッテ</t>
    </rPh>
    <phoneticPr fontId="2"/>
  </si>
  <si>
    <t>所属名</t>
    <rPh sb="0" eb="3">
      <t>ショゾクメイ</t>
    </rPh>
    <phoneticPr fontId="2"/>
  </si>
  <si>
    <t>所属コード</t>
    <rPh sb="0" eb="2">
      <t>ショゾク</t>
    </rPh>
    <phoneticPr fontId="2"/>
  </si>
  <si>
    <t>担当者名</t>
    <rPh sb="0" eb="3">
      <t>タントウシャ</t>
    </rPh>
    <rPh sb="3" eb="4">
      <t>メイ</t>
    </rPh>
    <phoneticPr fontId="2"/>
  </si>
  <si>
    <t>連絡先</t>
    <rPh sb="0" eb="3">
      <t>レンラクサキ</t>
    </rPh>
    <phoneticPr fontId="2"/>
  </si>
  <si>
    <t>香川県庁消費生活協同組合</t>
    <rPh sb="0" eb="2">
      <t>カガワ</t>
    </rPh>
    <rPh sb="2" eb="4">
      <t>ケンチョウ</t>
    </rPh>
    <rPh sb="4" eb="6">
      <t>ショウヒ</t>
    </rPh>
    <rPh sb="6" eb="8">
      <t>セイカツ</t>
    </rPh>
    <rPh sb="8" eb="10">
      <t>キョウドウ</t>
    </rPh>
    <rPh sb="10" eb="12">
      <t>クミアイ</t>
    </rPh>
    <phoneticPr fontId="2"/>
  </si>
  <si>
    <t>申込日</t>
    <rPh sb="0" eb="2">
      <t>モウシコミ</t>
    </rPh>
    <rPh sb="2" eb="3">
      <t>ビ</t>
    </rPh>
    <phoneticPr fontId="2"/>
  </si>
  <si>
    <t>FAX（087）837-9490</t>
    <phoneticPr fontId="2"/>
  </si>
  <si>
    <t>購入方法を○で囲む</t>
    <rPh sb="0" eb="2">
      <t>コウニュウ</t>
    </rPh>
    <rPh sb="2" eb="4">
      <t>ホウホウ</t>
    </rPh>
    <rPh sb="7" eb="8">
      <t>カコ</t>
    </rPh>
    <phoneticPr fontId="2"/>
  </si>
  <si>
    <t>個人　・　団体</t>
    <rPh sb="0" eb="2">
      <t>コジン</t>
    </rPh>
    <rPh sb="5" eb="7">
      <t>ダンタイ</t>
    </rPh>
    <phoneticPr fontId="2"/>
  </si>
  <si>
    <t>組合員名</t>
    <rPh sb="0" eb="3">
      <t>クミアイイン</t>
    </rPh>
    <rPh sb="3" eb="4">
      <t>メイ</t>
    </rPh>
    <phoneticPr fontId="2"/>
  </si>
  <si>
    <t>組合員コード</t>
    <rPh sb="0" eb="3">
      <t>クミアイイン</t>
    </rPh>
    <phoneticPr fontId="2"/>
  </si>
  <si>
    <t>支払方法を○で囲む</t>
    <rPh sb="0" eb="2">
      <t>シハライ</t>
    </rPh>
    <rPh sb="2" eb="4">
      <t>ホウホウ</t>
    </rPh>
    <rPh sb="7" eb="8">
      <t>カコ</t>
    </rPh>
    <phoneticPr fontId="2"/>
  </si>
  <si>
    <t>売掛　・　現金</t>
    <rPh sb="0" eb="2">
      <t>ウリカケ</t>
    </rPh>
    <rPh sb="5" eb="7">
      <t>ゲンキン</t>
    </rPh>
    <phoneticPr fontId="2"/>
  </si>
  <si>
    <t>売掛の場合、後払いでも購入できます。（県費で購入可能）</t>
    <rPh sb="0" eb="2">
      <t>ウリカケ</t>
    </rPh>
    <rPh sb="3" eb="5">
      <t>バアイ</t>
    </rPh>
    <rPh sb="6" eb="7">
      <t>アト</t>
    </rPh>
    <rPh sb="7" eb="8">
      <t>バラ</t>
    </rPh>
    <rPh sb="11" eb="13">
      <t>コウニュウ</t>
    </rPh>
    <rPh sb="19" eb="21">
      <t>ケンピ</t>
    </rPh>
    <rPh sb="22" eb="24">
      <t>コウニュウ</t>
    </rPh>
    <rPh sb="24" eb="26">
      <t>カノウ</t>
    </rPh>
    <phoneticPr fontId="2"/>
  </si>
  <si>
    <t>円</t>
    <rPh sb="0" eb="1">
      <t>エン</t>
    </rPh>
    <phoneticPr fontId="10"/>
  </si>
  <si>
    <t>請求先宛名</t>
    <rPh sb="0" eb="2">
      <t>セイキュウ</t>
    </rPh>
    <rPh sb="2" eb="3">
      <t>サキ</t>
    </rPh>
    <rPh sb="3" eb="5">
      <t>アテナ</t>
    </rPh>
    <phoneticPr fontId="10"/>
  </si>
  <si>
    <t>３．レターパックの申込み</t>
    <rPh sb="9" eb="11">
      <t>モウシコ</t>
    </rPh>
    <phoneticPr fontId="2"/>
  </si>
  <si>
    <t>４．スマートレターの申込み</t>
    <rPh sb="10" eb="12">
      <t>モウシコ</t>
    </rPh>
    <phoneticPr fontId="2"/>
  </si>
  <si>
    <t>５．収入印紙の申込み</t>
    <rPh sb="2" eb="4">
      <t>シュウニュウ</t>
    </rPh>
    <rPh sb="4" eb="6">
      <t>インシ</t>
    </rPh>
    <rPh sb="7" eb="9">
      <t>モウシコ</t>
    </rPh>
    <phoneticPr fontId="2"/>
  </si>
  <si>
    <t>小計</t>
    <rPh sb="0" eb="2">
      <t>ショウケイ</t>
    </rPh>
    <phoneticPr fontId="10"/>
  </si>
  <si>
    <t>１～４の申込小計金額</t>
    <rPh sb="4" eb="6">
      <t>モウシコミ</t>
    </rPh>
    <rPh sb="6" eb="8">
      <t>ショウケイ</t>
    </rPh>
    <rPh sb="8" eb="10">
      <t>キンガク</t>
    </rPh>
    <phoneticPr fontId="10"/>
  </si>
  <si>
    <t>発注書</t>
    <rPh sb="0" eb="3">
      <t>ハッチュウショ</t>
    </rPh>
    <phoneticPr fontId="10"/>
  </si>
  <si>
    <t>全体合計</t>
    <rPh sb="0" eb="2">
      <t>ゼンタイ</t>
    </rPh>
    <rPh sb="2" eb="4">
      <t>ゴウケイ</t>
    </rPh>
    <phoneticPr fontId="10"/>
  </si>
  <si>
    <t>５．印紙のみ申込小計金額</t>
    <rPh sb="2" eb="4">
      <t>インシ</t>
    </rPh>
    <rPh sb="6" eb="8">
      <t>モウシコ</t>
    </rPh>
    <rPh sb="8" eb="10">
      <t>ショウケイ</t>
    </rPh>
    <rPh sb="10" eb="12">
      <t>キンガク</t>
    </rPh>
    <phoneticPr fontId="10"/>
  </si>
  <si>
    <t>※カモメールや年賀ハガキも注文可能</t>
    <rPh sb="7" eb="9">
      <t>ネンガ</t>
    </rPh>
    <rPh sb="13" eb="15">
      <t>チュウモン</t>
    </rPh>
    <rPh sb="15" eb="17">
      <t>カノウ</t>
    </rPh>
    <phoneticPr fontId="10"/>
  </si>
  <si>
    <t>枚</t>
    <rPh sb="0" eb="1">
      <t>マイ</t>
    </rPh>
    <phoneticPr fontId="10"/>
  </si>
  <si>
    <t>３の合計</t>
    <rPh sb="2" eb="4">
      <t>ゴウケイ</t>
    </rPh>
    <phoneticPr fontId="10"/>
  </si>
  <si>
    <t>１の合計</t>
    <rPh sb="2" eb="4">
      <t>ゴウケイ</t>
    </rPh>
    <phoneticPr fontId="10"/>
  </si>
  <si>
    <t>２の合計</t>
    <rPh sb="2" eb="4">
      <t>ゴウケイ</t>
    </rPh>
    <phoneticPr fontId="10"/>
  </si>
  <si>
    <t>納品日</t>
    <rPh sb="0" eb="3">
      <t>ノウヒンビ</t>
    </rPh>
    <phoneticPr fontId="10"/>
  </si>
  <si>
    <t>備考欄</t>
    <rPh sb="0" eb="2">
      <t>ビコウ</t>
    </rPh>
    <rPh sb="2" eb="3">
      <t>ラン</t>
    </rPh>
    <phoneticPr fontId="10"/>
  </si>
  <si>
    <t>生協連絡先：総務課</t>
    <rPh sb="0" eb="2">
      <t>セイキョウ</t>
    </rPh>
    <rPh sb="2" eb="5">
      <t>レンラクサキ</t>
    </rPh>
    <rPh sb="6" eb="9">
      <t>ソウムカ</t>
    </rPh>
    <phoneticPr fontId="2"/>
  </si>
  <si>
    <t>　ＴＥＬ(087）832-3822　・　ＦＡＸ（087）837-9490</t>
  </si>
  <si>
    <t>ＴＥＬ(087）832-3822　・　ＦＡＸ（087）837-9490</t>
    <phoneticPr fontId="10"/>
  </si>
  <si>
    <t>内線５８３３</t>
    <rPh sb="0" eb="2">
      <t>ナイセン</t>
    </rPh>
    <phoneticPr fontId="10"/>
  </si>
  <si>
    <t>合計金額</t>
    <rPh sb="0" eb="2">
      <t>ゴウケイ</t>
    </rPh>
    <rPh sb="2" eb="4">
      <t>キンガク</t>
    </rPh>
    <phoneticPr fontId="10"/>
  </si>
  <si>
    <t>４の合計</t>
    <rPh sb="2" eb="4">
      <t>ゴウケイ</t>
    </rPh>
    <phoneticPr fontId="10"/>
  </si>
  <si>
    <t>収入印紙10枚単位</t>
    <rPh sb="0" eb="2">
      <t>シュウニュウ</t>
    </rPh>
    <rPh sb="2" eb="4">
      <t>インシ</t>
    </rPh>
    <rPh sb="6" eb="7">
      <t>マイ</t>
    </rPh>
    <rPh sb="7" eb="9">
      <t>タンイ</t>
    </rPh>
    <phoneticPr fontId="10"/>
  </si>
  <si>
    <t>取寄せ商品３日</t>
    <rPh sb="0" eb="2">
      <t>トリヨ</t>
    </rPh>
    <rPh sb="3" eb="5">
      <t>ショウヒン</t>
    </rPh>
    <rPh sb="6" eb="7">
      <t>ヒ</t>
    </rPh>
    <phoneticPr fontId="10"/>
  </si>
  <si>
    <t>　　令和　　　　　年　　　　　　月　　　　　日（　　　　）　　</t>
    <rPh sb="2" eb="3">
      <t>レイ</t>
    </rPh>
    <rPh sb="3" eb="4">
      <t>ワ</t>
    </rPh>
    <rPh sb="9" eb="10">
      <t>ネン</t>
    </rPh>
    <rPh sb="16" eb="17">
      <t>ツキ</t>
    </rPh>
    <rPh sb="22" eb="23">
      <t>ヒ</t>
    </rPh>
    <phoneticPr fontId="2"/>
  </si>
  <si>
    <t>※切手のシールタイプは、１０枚単位の発注です。</t>
    <rPh sb="1" eb="3">
      <t>キッテ</t>
    </rPh>
    <rPh sb="14" eb="15">
      <t>マイ</t>
    </rPh>
    <rPh sb="15" eb="17">
      <t>タンイ</t>
    </rPh>
    <rPh sb="18" eb="20">
      <t>ハッチュウ</t>
    </rPh>
    <phoneticPr fontId="10"/>
  </si>
  <si>
    <t>（出先職場用）</t>
    <rPh sb="1" eb="3">
      <t>デサキ</t>
    </rPh>
    <rPh sb="3" eb="5">
      <t>ショクバ</t>
    </rPh>
    <rPh sb="5" eb="6">
      <t>ヨウ</t>
    </rPh>
    <phoneticPr fontId="10"/>
  </si>
  <si>
    <t>　令和　　　　年　　　　　　月　　　　　日（　　　　）　　</t>
    <rPh sb="1" eb="3">
      <t>レイワ</t>
    </rPh>
    <rPh sb="7" eb="8">
      <t>ネン</t>
    </rPh>
    <rPh sb="14" eb="15">
      <t>ツキ</t>
    </rPh>
    <rPh sb="20" eb="21">
      <t>ヒ</t>
    </rPh>
    <phoneticPr fontId="2"/>
  </si>
  <si>
    <t>※出先職場に定期配送便でお持ちしますが、注文は納品日より２日前までにお願い致します。</t>
    <rPh sb="1" eb="3">
      <t>デサキ</t>
    </rPh>
    <rPh sb="3" eb="5">
      <t>ショクバ</t>
    </rPh>
    <rPh sb="6" eb="8">
      <t>テイキ</t>
    </rPh>
    <rPh sb="8" eb="10">
      <t>ハイソウ</t>
    </rPh>
    <rPh sb="10" eb="11">
      <t>ビン</t>
    </rPh>
    <rPh sb="13" eb="14">
      <t>モ</t>
    </rPh>
    <rPh sb="20" eb="22">
      <t>チュウモン</t>
    </rPh>
    <rPh sb="23" eb="26">
      <t>ノウヒンビ</t>
    </rPh>
    <rPh sb="29" eb="30">
      <t>ヒ</t>
    </rPh>
    <rPh sb="30" eb="31">
      <t>マエ</t>
    </rPh>
    <rPh sb="35" eb="36">
      <t>ネガ</t>
    </rPh>
    <rPh sb="37" eb="38">
      <t>イタ</t>
    </rPh>
    <phoneticPr fontId="10"/>
  </si>
  <si>
    <t>※生協には常に在庫していないため、注文は午前11時までにお願いします。それ以降は次の日発注になります。</t>
    <rPh sb="1" eb="3">
      <t>セイキョウ</t>
    </rPh>
    <rPh sb="5" eb="6">
      <t>ツネ</t>
    </rPh>
    <rPh sb="7" eb="9">
      <t>ザイコ</t>
    </rPh>
    <rPh sb="24" eb="25">
      <t>ジ</t>
    </rPh>
    <rPh sb="37" eb="39">
      <t>イコウ</t>
    </rPh>
    <rPh sb="40" eb="41">
      <t>ツギ</t>
    </rPh>
    <rPh sb="42" eb="43">
      <t>ヒ</t>
    </rPh>
    <rPh sb="43" eb="45">
      <t>ハッチュウ</t>
    </rPh>
    <phoneticPr fontId="10"/>
  </si>
  <si>
    <t>令和　　　　　年　　　　　　月　　　　　日（　　　　）　　</t>
    <rPh sb="0" eb="2">
      <t>レイワ</t>
    </rPh>
    <rPh sb="7" eb="8">
      <t>ネン</t>
    </rPh>
    <rPh sb="14" eb="15">
      <t>ツキ</t>
    </rPh>
    <rPh sb="20" eb="21">
      <t>ヒ</t>
    </rPh>
    <phoneticPr fontId="2"/>
  </si>
  <si>
    <t>令和　　　　年　　　　　　月　　　　　日（　　　　）　　</t>
    <rPh sb="0" eb="2">
      <t>レイワ</t>
    </rPh>
    <rPh sb="6" eb="7">
      <t>ネン</t>
    </rPh>
    <rPh sb="13" eb="14">
      <t>ツキ</t>
    </rPh>
    <rPh sb="19" eb="20">
      <t>ヒ</t>
    </rPh>
    <phoneticPr fontId="2"/>
  </si>
  <si>
    <t>県庁内線</t>
    <rPh sb="0" eb="4">
      <t>ケンチョウナイセン</t>
    </rPh>
    <phoneticPr fontId="10"/>
  </si>
  <si>
    <t>レターパックプラス</t>
    <phoneticPr fontId="2"/>
  </si>
  <si>
    <t>レターパックライト</t>
    <phoneticPr fontId="2"/>
  </si>
  <si>
    <t>FAX（087）837-9490</t>
    <phoneticPr fontId="2"/>
  </si>
  <si>
    <t>縦17.5cm×横22.5ｃｍ×高さ14.5ｃｍ</t>
    <rPh sb="0" eb="1">
      <t>タテ</t>
    </rPh>
    <rPh sb="8" eb="9">
      <t>ヨコ</t>
    </rPh>
    <rPh sb="16" eb="17">
      <t>タカ</t>
    </rPh>
    <phoneticPr fontId="2"/>
  </si>
  <si>
    <t>縦25.5cm×横31.5ｃｍ×高さ17.5ｃｍ</t>
    <rPh sb="0" eb="1">
      <t>タテ</t>
    </rPh>
    <rPh sb="8" eb="9">
      <t>ヨコ</t>
    </rPh>
    <rPh sb="16" eb="17">
      <t>タカ</t>
    </rPh>
    <phoneticPr fontId="2"/>
  </si>
  <si>
    <t>縦31.5cm×横39.5ｃｍ×高さ22.5ｃｍ</t>
    <rPh sb="0" eb="1">
      <t>タテ</t>
    </rPh>
    <rPh sb="8" eb="9">
      <t>ヨコ</t>
    </rPh>
    <rPh sb="16" eb="17">
      <t>タカ</t>
    </rPh>
    <phoneticPr fontId="2"/>
  </si>
  <si>
    <t>縦34.5cm×横44.5ｃｍ×高さ34.0ｃｍ</t>
    <rPh sb="0" eb="1">
      <t>タテ</t>
    </rPh>
    <rPh sb="8" eb="9">
      <t>ヨコ</t>
    </rPh>
    <rPh sb="16" eb="17">
      <t>タカ</t>
    </rPh>
    <phoneticPr fontId="2"/>
  </si>
  <si>
    <t>縦120mm×横645mm×高さ105mm</t>
    <rPh sb="0" eb="1">
      <t>タテ</t>
    </rPh>
    <rPh sb="7" eb="8">
      <t>ヨコ</t>
    </rPh>
    <rPh sb="14" eb="15">
      <t>タカ</t>
    </rPh>
    <phoneticPr fontId="2"/>
  </si>
  <si>
    <t>縦80ｍｍ×横260ｍｍ×高さ450ｍｍ</t>
    <rPh sb="0" eb="1">
      <t>タテ</t>
    </rPh>
    <rPh sb="6" eb="7">
      <t>ヨコ</t>
    </rPh>
    <rPh sb="13" eb="14">
      <t>タカ</t>
    </rPh>
    <phoneticPr fontId="2"/>
  </si>
  <si>
    <t>縦160ｍｍ×横320ｍｍ×高さ440ｍｍ</t>
    <rPh sb="0" eb="1">
      <t>タテ</t>
    </rPh>
    <rPh sb="7" eb="8">
      <t>ヨコ</t>
    </rPh>
    <rPh sb="14" eb="15">
      <t>タカ</t>
    </rPh>
    <phoneticPr fontId="2"/>
  </si>
  <si>
    <t>円</t>
    <rPh sb="0" eb="1">
      <t>エン</t>
    </rPh>
    <phoneticPr fontId="10"/>
  </si>
  <si>
    <t>６．包装用品の申込小計金額</t>
    <rPh sb="2" eb="4">
      <t>ホウソウ</t>
    </rPh>
    <rPh sb="4" eb="6">
      <t>ヨウヒン</t>
    </rPh>
    <rPh sb="7" eb="9">
      <t>モウシコミ</t>
    </rPh>
    <rPh sb="9" eb="11">
      <t>ショウケイ</t>
    </rPh>
    <rPh sb="11" eb="13">
      <t>キンガク</t>
    </rPh>
    <phoneticPr fontId="10"/>
  </si>
  <si>
    <r>
      <t>6．包装用品の申込み　</t>
    </r>
    <r>
      <rPr>
        <b/>
        <sz val="12"/>
        <color indexed="8"/>
        <rFont val="ＭＳ Ｐゴシック"/>
        <family val="3"/>
        <charset val="128"/>
      </rPr>
      <t>※</t>
    </r>
    <r>
      <rPr>
        <sz val="12"/>
        <color indexed="8"/>
        <rFont val="ＭＳ Ｐゴシック"/>
        <family val="3"/>
        <charset val="128"/>
      </rPr>
      <t>数量が多い場合４日前に発注　</t>
    </r>
    <rPh sb="2" eb="4">
      <t>ホウソウ</t>
    </rPh>
    <rPh sb="4" eb="6">
      <t>ヨウヒン</t>
    </rPh>
    <rPh sb="7" eb="9">
      <t>モウシコ</t>
    </rPh>
    <rPh sb="12" eb="14">
      <t>スウリョウ</t>
    </rPh>
    <rPh sb="15" eb="16">
      <t>オオ</t>
    </rPh>
    <rPh sb="17" eb="19">
      <t>バアイ</t>
    </rPh>
    <rPh sb="20" eb="21">
      <t>ヒ</t>
    </rPh>
    <rPh sb="21" eb="22">
      <t>マエ</t>
    </rPh>
    <rPh sb="23" eb="25">
      <t>ハッチュウ</t>
    </rPh>
    <phoneticPr fontId="2"/>
  </si>
  <si>
    <t>※紙タイプ（大）については、１０個単位での販売になります。</t>
    <rPh sb="1" eb="2">
      <t>カミ</t>
    </rPh>
    <rPh sb="6" eb="7">
      <t>ダイ</t>
    </rPh>
    <rPh sb="16" eb="17">
      <t>コ</t>
    </rPh>
    <rPh sb="17" eb="19">
      <t>タンイ</t>
    </rPh>
    <rPh sb="21" eb="23">
      <t>ハンバイ</t>
    </rPh>
    <phoneticPr fontId="10"/>
  </si>
  <si>
    <t>※ポスター入れ等に最適です。</t>
    <rPh sb="5" eb="6">
      <t>イ</t>
    </rPh>
    <rPh sb="7" eb="8">
      <t>トウ</t>
    </rPh>
    <rPh sb="9" eb="11">
      <t>サイテキ</t>
    </rPh>
    <phoneticPr fontId="10"/>
  </si>
  <si>
    <t>※全品返品不可</t>
    <rPh sb="1" eb="3">
      <t>ゼンピン</t>
    </rPh>
    <rPh sb="3" eb="5">
      <t>ヘンピン</t>
    </rPh>
    <rPh sb="5" eb="7">
      <t>フカ</t>
    </rPh>
    <phoneticPr fontId="10"/>
  </si>
  <si>
    <t>封筒　縦19.6ｍｍ×横11.8ｍｍ</t>
    <rPh sb="0" eb="2">
      <t>フウトウ</t>
    </rPh>
    <rPh sb="3" eb="4">
      <t>タテ</t>
    </rPh>
    <rPh sb="11" eb="12">
      <t>ヨコ</t>
    </rPh>
    <phoneticPr fontId="10"/>
  </si>
  <si>
    <t>封筒　縦21.5ｍｍ×横14.1ｍｍ</t>
    <rPh sb="0" eb="2">
      <t>フウトウ</t>
    </rPh>
    <rPh sb="3" eb="4">
      <t>タテ</t>
    </rPh>
    <rPh sb="11" eb="12">
      <t>ヨコ</t>
    </rPh>
    <phoneticPr fontId="10"/>
  </si>
  <si>
    <t>弔事用85円普通切手　花文様</t>
    <rPh sb="0" eb="1">
      <t>チョウ</t>
    </rPh>
    <rPh sb="1" eb="2">
      <t>ジ</t>
    </rPh>
    <rPh sb="2" eb="3">
      <t>ヨウ</t>
    </rPh>
    <rPh sb="5" eb="6">
      <t>エン</t>
    </rPh>
    <rPh sb="6" eb="8">
      <t>フツウ</t>
    </rPh>
    <rPh sb="8" eb="10">
      <t>キッテ</t>
    </rPh>
    <rPh sb="11" eb="12">
      <t>ハナ</t>
    </rPh>
    <rPh sb="12" eb="14">
      <t>モンヨウ</t>
    </rPh>
    <phoneticPr fontId="2"/>
  </si>
  <si>
    <t>３）かもメールはがき</t>
    <phoneticPr fontId="2"/>
  </si>
  <si>
    <t>３）かもメールはがき</t>
    <phoneticPr fontId="2"/>
  </si>
  <si>
    <t>４）年賀はがき</t>
    <rPh sb="2" eb="4">
      <t>ネンガ</t>
    </rPh>
    <phoneticPr fontId="2"/>
  </si>
  <si>
    <t>５）現金書留用封筒</t>
    <rPh sb="2" eb="4">
      <t>ゲンキン</t>
    </rPh>
    <rPh sb="4" eb="6">
      <t>カキトメ</t>
    </rPh>
    <rPh sb="6" eb="7">
      <t>ヨウ</t>
    </rPh>
    <rPh sb="7" eb="9">
      <t>フウトウ</t>
    </rPh>
    <phoneticPr fontId="2"/>
  </si>
  <si>
    <t>５）現金書留用封筒</t>
    <rPh sb="2" eb="7">
      <t>ゲンキンカキトメヨウ</t>
    </rPh>
    <rPh sb="7" eb="9">
      <t>フウトウ</t>
    </rPh>
    <phoneticPr fontId="2"/>
  </si>
  <si>
    <t>１）～５）</t>
    <phoneticPr fontId="2"/>
  </si>
  <si>
    <r>
      <t>※生協には常に在庫していないため、注文は</t>
    </r>
    <r>
      <rPr>
        <b/>
        <sz val="11"/>
        <color indexed="8"/>
        <rFont val="ＭＳ Ｐゴシック"/>
        <family val="3"/>
        <charset val="128"/>
      </rPr>
      <t>午前11時</t>
    </r>
    <r>
      <rPr>
        <sz val="11"/>
        <color indexed="8"/>
        <rFont val="ＭＳ Ｐゴシック"/>
        <family val="3"/>
        <charset val="128"/>
      </rPr>
      <t>までにお願いします。それ以降は次の日発注になります。</t>
    </r>
    <rPh sb="1" eb="3">
      <t>セイキョウ</t>
    </rPh>
    <rPh sb="5" eb="6">
      <t>ツネ</t>
    </rPh>
    <rPh sb="7" eb="9">
      <t>ザイコ</t>
    </rPh>
    <rPh sb="24" eb="25">
      <t>ジ</t>
    </rPh>
    <rPh sb="37" eb="39">
      <t>イコウ</t>
    </rPh>
    <rPh sb="40" eb="41">
      <t>ツギ</t>
    </rPh>
    <rPh sb="42" eb="43">
      <t>ヒ</t>
    </rPh>
    <rPh sb="43" eb="45">
      <t>ハッチュウ</t>
    </rPh>
    <phoneticPr fontId="10"/>
  </si>
  <si>
    <t>通常はがき（鳩）</t>
    <rPh sb="0" eb="2">
      <t>ツウジョウ</t>
    </rPh>
    <rPh sb="6" eb="7">
      <t>ハト</t>
    </rPh>
    <phoneticPr fontId="2"/>
  </si>
  <si>
    <t>通常はがき・インクジェット（小鳥）</t>
    <rPh sb="0" eb="2">
      <t>ツウジョウ</t>
    </rPh>
    <rPh sb="14" eb="16">
      <t>コトリ</t>
    </rPh>
    <phoneticPr fontId="2"/>
  </si>
  <si>
    <t>往復ハガキ（鶴）</t>
    <rPh sb="0" eb="2">
      <t>オウフク</t>
    </rPh>
    <rPh sb="6" eb="7">
      <t>ツル</t>
    </rPh>
    <phoneticPr fontId="2"/>
  </si>
  <si>
    <t>慶弔用85円普通切手</t>
    <rPh sb="0" eb="3">
      <t>ケイチョウヨウ</t>
    </rPh>
    <rPh sb="5" eb="6">
      <t>エン</t>
    </rPh>
    <rPh sb="6" eb="8">
      <t>フツウ</t>
    </rPh>
    <rPh sb="8" eb="10">
      <t>キッテ</t>
    </rPh>
    <phoneticPr fontId="2"/>
  </si>
  <si>
    <t>慶弔用110円普通切手</t>
    <rPh sb="0" eb="3">
      <t>ケイチョウヨウ</t>
    </rPh>
    <rPh sb="6" eb="7">
      <t>エン</t>
    </rPh>
    <rPh sb="7" eb="9">
      <t>フツウ</t>
    </rPh>
    <rPh sb="9" eb="11">
      <t>キッテ</t>
    </rPh>
    <phoneticPr fontId="2"/>
  </si>
  <si>
    <t>７．特殊な切手・はがきの申込み</t>
    <rPh sb="2" eb="4">
      <t>トクシュ</t>
    </rPh>
    <rPh sb="5" eb="7">
      <t>キッテ</t>
    </rPh>
    <rPh sb="12" eb="14">
      <t>モウシコ</t>
    </rPh>
    <phoneticPr fontId="2"/>
  </si>
  <si>
    <t>令和６年８月１日作成</t>
    <rPh sb="0" eb="1">
      <t>レイ</t>
    </rPh>
    <rPh sb="1" eb="2">
      <t>ワ</t>
    </rPh>
    <rPh sb="3" eb="4">
      <t>ネン</t>
    </rPh>
    <rPh sb="5" eb="6">
      <t>ツキ</t>
    </rPh>
    <rPh sb="7" eb="8">
      <t>ヒ</t>
    </rPh>
    <rPh sb="8" eb="10">
      <t>サクセイ</t>
    </rPh>
    <phoneticPr fontId="2"/>
  </si>
  <si>
    <t>郵便書簡（紙飛行機）</t>
    <rPh sb="0" eb="2">
      <t>ユウビン</t>
    </rPh>
    <rPh sb="2" eb="4">
      <t>ショカン</t>
    </rPh>
    <rPh sb="5" eb="6">
      <t>カミ</t>
    </rPh>
    <rPh sb="6" eb="9">
      <t>ヒコウキ</t>
    </rPh>
    <phoneticPr fontId="10"/>
  </si>
  <si>
    <t>※ｼｰﾙﾀｲﾌﾟは、（８５円、１１０円）です。備考欄に記入下さい。</t>
    <phoneticPr fontId="10"/>
  </si>
  <si>
    <t>令和６年８月22日作成</t>
    <rPh sb="0" eb="1">
      <t>レイ</t>
    </rPh>
    <rPh sb="1" eb="2">
      <t>ワ</t>
    </rPh>
    <rPh sb="3" eb="4">
      <t>ネン</t>
    </rPh>
    <rPh sb="5" eb="6">
      <t>ツキ</t>
    </rPh>
    <rPh sb="8" eb="9">
      <t>ヒ</t>
    </rPh>
    <rPh sb="9" eb="11">
      <t>サクセイ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</si>
</sst>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8" fillId="0" borderId="0" applyFont="0" applyFill="0" applyBorder="0" applyAlignment="0" applyProtection="0">
      <alignment vertical="center"/>
    </xf>
  </cellStyleXfs>
  <cellXfs count="28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9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0" fillId="0" borderId="12" xfId="0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12" xfId="0" applyBorder="1">
      <alignment vertical="center"/>
    </xf>
    <xf numFmtId="0" fontId="7" fillId="0" borderId="0" xfId="0" applyFont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right" vertical="center"/>
    </xf>
    <xf numFmtId="0" fontId="3" fillId="0" borderId="0" xfId="0" applyFont="1">
      <alignment vertical="center"/>
    </xf>
    <xf numFmtId="0" fontId="0" fillId="0" borderId="25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2" borderId="1" xfId="0" applyFill="1" applyBorder="1">
      <alignment vertical="center"/>
    </xf>
    <xf numFmtId="0" fontId="0" fillId="2" borderId="0" xfId="0" applyFill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0" fillId="0" borderId="26" xfId="0" applyBorder="1">
      <alignment vertical="center"/>
    </xf>
    <xf numFmtId="0" fontId="13" fillId="0" borderId="0" xfId="0" applyFont="1" applyAlignment="1">
      <alignment horizontal="left" vertical="center"/>
    </xf>
    <xf numFmtId="0" fontId="16" fillId="0" borderId="0" xfId="0" applyFont="1">
      <alignment vertical="center"/>
    </xf>
    <xf numFmtId="0" fontId="0" fillId="0" borderId="28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2" borderId="3" xfId="0" applyFill="1" applyBorder="1" applyAlignment="1">
      <alignment horizontal="right" vertical="center"/>
    </xf>
    <xf numFmtId="0" fontId="0" fillId="2" borderId="11" xfId="0" applyFill="1" applyBorder="1">
      <alignment vertical="center"/>
    </xf>
    <xf numFmtId="0" fontId="0" fillId="2" borderId="0" xfId="0" applyFill="1" applyAlignment="1">
      <alignment horizontal="right" vertical="center"/>
    </xf>
    <xf numFmtId="0" fontId="0" fillId="2" borderId="9" xfId="0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2" borderId="3" xfId="0" applyFill="1" applyBorder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9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17" xfId="0" applyFill="1" applyBorder="1" applyAlignment="1">
      <alignment horizontal="right" vertical="center"/>
    </xf>
    <xf numFmtId="0" fontId="0" fillId="2" borderId="17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48" xfId="0" applyFill="1" applyBorder="1">
      <alignment vertical="center"/>
    </xf>
    <xf numFmtId="0" fontId="0" fillId="0" borderId="33" xfId="0" applyBorder="1">
      <alignment vertical="center"/>
    </xf>
    <xf numFmtId="0" fontId="0" fillId="0" borderId="26" xfId="0" applyBorder="1" applyAlignment="1">
      <alignment horizontal="right" vertical="center"/>
    </xf>
    <xf numFmtId="0" fontId="0" fillId="2" borderId="27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3" fillId="0" borderId="11" xfId="0" applyFont="1" applyBorder="1">
      <alignment vertical="center"/>
    </xf>
    <xf numFmtId="0" fontId="0" fillId="0" borderId="51" xfId="0" applyBorder="1" applyAlignment="1">
      <alignment horizontal="center" vertical="center"/>
    </xf>
    <xf numFmtId="0" fontId="0" fillId="0" borderId="6" xfId="0" applyBorder="1">
      <alignment vertical="center"/>
    </xf>
    <xf numFmtId="0" fontId="3" fillId="0" borderId="13" xfId="0" applyFont="1" applyBorder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0" fillId="2" borderId="25" xfId="0" applyFill="1" applyBorder="1">
      <alignment vertical="center"/>
    </xf>
    <xf numFmtId="0" fontId="0" fillId="0" borderId="48" xfId="0" applyBorder="1">
      <alignment vertical="center"/>
    </xf>
    <xf numFmtId="0" fontId="0" fillId="0" borderId="54" xfId="0" applyBorder="1">
      <alignment vertical="center"/>
    </xf>
    <xf numFmtId="0" fontId="0" fillId="2" borderId="54" xfId="0" applyFill="1" applyBorder="1">
      <alignment vertical="center"/>
    </xf>
    <xf numFmtId="0" fontId="0" fillId="2" borderId="55" xfId="0" applyFill="1" applyBorder="1">
      <alignment vertical="center"/>
    </xf>
    <xf numFmtId="0" fontId="13" fillId="0" borderId="37" xfId="0" applyFont="1" applyBorder="1" applyAlignment="1">
      <alignment horizontal="center" vertical="center"/>
    </xf>
    <xf numFmtId="0" fontId="0" fillId="2" borderId="7" xfId="0" applyFill="1" applyBorder="1">
      <alignment vertical="center"/>
    </xf>
    <xf numFmtId="0" fontId="0" fillId="0" borderId="17" xfId="0" applyBorder="1" applyAlignment="1">
      <alignment horizontal="right" vertical="center"/>
    </xf>
    <xf numFmtId="0" fontId="0" fillId="0" borderId="4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3" fontId="0" fillId="0" borderId="17" xfId="0" applyNumberFormat="1" applyBorder="1" applyAlignment="1">
      <alignment horizontal="right" vertical="center"/>
    </xf>
    <xf numFmtId="3" fontId="9" fillId="0" borderId="25" xfId="0" applyNumberFormat="1" applyFont="1" applyBorder="1" applyAlignment="1">
      <alignment horizontal="right" vertical="center"/>
    </xf>
    <xf numFmtId="3" fontId="9" fillId="0" borderId="17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righ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1" fillId="0" borderId="0" xfId="0" applyFont="1">
      <alignment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4" xfId="0" applyBorder="1">
      <alignment vertical="center"/>
    </xf>
    <xf numFmtId="0" fontId="0" fillId="0" borderId="31" xfId="0" applyBorder="1">
      <alignment vertical="center"/>
    </xf>
    <xf numFmtId="0" fontId="9" fillId="2" borderId="1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right" vertical="center"/>
    </xf>
    <xf numFmtId="0" fontId="9" fillId="0" borderId="26" xfId="0" applyFont="1" applyBorder="1" applyAlignment="1">
      <alignment horizontal="right" vertical="center"/>
    </xf>
    <xf numFmtId="0" fontId="15" fillId="0" borderId="0" xfId="0" applyFont="1">
      <alignment vertical="center"/>
    </xf>
    <xf numFmtId="0" fontId="0" fillId="0" borderId="17" xfId="0" applyBorder="1">
      <alignment vertical="center"/>
    </xf>
    <xf numFmtId="0" fontId="0" fillId="0" borderId="33" xfId="0" applyBorder="1" applyAlignment="1">
      <alignment horizontal="right" vertical="center"/>
    </xf>
    <xf numFmtId="38" fontId="12" fillId="0" borderId="0" xfId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53" xfId="0" applyFont="1" applyBorder="1">
      <alignment vertical="center"/>
    </xf>
    <xf numFmtId="0" fontId="13" fillId="0" borderId="0" xfId="0" applyFo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14" xfId="0" applyBorder="1">
      <alignment vertical="center"/>
    </xf>
    <xf numFmtId="0" fontId="9" fillId="2" borderId="59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17" fillId="0" borderId="0" xfId="0" applyFont="1">
      <alignment vertical="center"/>
    </xf>
    <xf numFmtId="38" fontId="11" fillId="2" borderId="0" xfId="1" applyFont="1" applyFill="1" applyBorder="1" applyAlignment="1">
      <alignment horizontal="center" vertical="center"/>
    </xf>
    <xf numFmtId="0" fontId="0" fillId="2" borderId="70" xfId="0" applyFill="1" applyBorder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0" fillId="2" borderId="52" xfId="0" applyFill="1" applyBorder="1" applyAlignment="1">
      <alignment horizontal="left" vertical="center"/>
    </xf>
    <xf numFmtId="0" fontId="0" fillId="2" borderId="40" xfId="0" applyFill="1" applyBorder="1" applyAlignment="1">
      <alignment horizontal="left" vertical="center"/>
    </xf>
    <xf numFmtId="0" fontId="0" fillId="2" borderId="49" xfId="0" applyFill="1" applyBorder="1" applyAlignment="1">
      <alignment horizontal="left" vertical="center"/>
    </xf>
    <xf numFmtId="38" fontId="0" fillId="0" borderId="26" xfId="1" applyFont="1" applyBorder="1" applyAlignment="1">
      <alignment horizontal="center" vertical="center"/>
    </xf>
    <xf numFmtId="38" fontId="0" fillId="0" borderId="40" xfId="1" applyFont="1" applyBorder="1" applyAlignment="1">
      <alignment horizontal="center" vertical="center"/>
    </xf>
    <xf numFmtId="38" fontId="0" fillId="0" borderId="41" xfId="1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38" fontId="11" fillId="2" borderId="28" xfId="1" applyFont="1" applyFill="1" applyBorder="1" applyAlignment="1">
      <alignment horizontal="center" vertical="center"/>
    </xf>
    <xf numFmtId="38" fontId="11" fillId="2" borderId="33" xfId="1" applyFont="1" applyFill="1" applyBorder="1" applyAlignment="1">
      <alignment horizontal="center" vertical="center"/>
    </xf>
    <xf numFmtId="38" fontId="11" fillId="2" borderId="29" xfId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8" fontId="12" fillId="0" borderId="28" xfId="1" applyFont="1" applyBorder="1" applyAlignment="1">
      <alignment horizontal="center" vertical="center"/>
    </xf>
    <xf numFmtId="38" fontId="12" fillId="0" borderId="33" xfId="1" applyFont="1" applyBorder="1" applyAlignment="1">
      <alignment horizontal="center" vertical="center"/>
    </xf>
    <xf numFmtId="38" fontId="12" fillId="0" borderId="29" xfId="1" applyFont="1" applyBorder="1" applyAlignment="1">
      <alignment horizontal="center" vertical="center"/>
    </xf>
    <xf numFmtId="38" fontId="12" fillId="0" borderId="30" xfId="1" applyFont="1" applyBorder="1" applyAlignment="1">
      <alignment horizontal="center" vertical="center"/>
    </xf>
    <xf numFmtId="38" fontId="12" fillId="0" borderId="34" xfId="1" applyFont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8" fontId="11" fillId="2" borderId="35" xfId="1" applyFont="1" applyFill="1" applyBorder="1" applyAlignment="1">
      <alignment horizontal="center" vertical="center"/>
    </xf>
    <xf numFmtId="38" fontId="11" fillId="2" borderId="36" xfId="1" applyFont="1" applyFill="1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8" fillId="2" borderId="68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38" fontId="12" fillId="2" borderId="28" xfId="1" applyFont="1" applyFill="1" applyBorder="1" applyAlignment="1">
      <alignment horizontal="center" vertical="center"/>
    </xf>
    <xf numFmtId="38" fontId="12" fillId="2" borderId="33" xfId="1" applyFont="1" applyFill="1" applyBorder="1" applyAlignment="1">
      <alignment horizontal="center" vertical="center"/>
    </xf>
    <xf numFmtId="38" fontId="12" fillId="2" borderId="29" xfId="1" applyFont="1" applyFill="1" applyBorder="1" applyAlignment="1">
      <alignment horizontal="center" vertical="center"/>
    </xf>
    <xf numFmtId="38" fontId="12" fillId="2" borderId="30" xfId="1" applyFont="1" applyFill="1" applyBorder="1" applyAlignment="1">
      <alignment horizontal="center" vertical="center"/>
    </xf>
    <xf numFmtId="38" fontId="12" fillId="2" borderId="34" xfId="1" applyFont="1" applyFill="1" applyBorder="1" applyAlignment="1">
      <alignment horizontal="center" vertical="center"/>
    </xf>
    <xf numFmtId="38" fontId="12" fillId="2" borderId="31" xfId="1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63" xfId="0" applyFill="1" applyBorder="1" applyAlignment="1">
      <alignment horizontal="left" vertical="center"/>
    </xf>
    <xf numFmtId="0" fontId="0" fillId="2" borderId="61" xfId="0" applyFill="1" applyBorder="1" applyAlignment="1">
      <alignment horizontal="left" vertical="center"/>
    </xf>
    <xf numFmtId="0" fontId="0" fillId="2" borderId="64" xfId="0" applyFill="1" applyBorder="1" applyAlignment="1">
      <alignment horizontal="left" vertical="center"/>
    </xf>
    <xf numFmtId="0" fontId="13" fillId="0" borderId="53" xfId="0" applyFont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38" fontId="12" fillId="0" borderId="36" xfId="1" applyFont="1" applyBorder="1" applyAlignment="1">
      <alignment horizontal="center" vertical="center"/>
    </xf>
    <xf numFmtId="38" fontId="12" fillId="0" borderId="37" xfId="1" applyFont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38" fontId="12" fillId="0" borderId="31" xfId="1" applyFont="1" applyBorder="1" applyAlignment="1">
      <alignment horizontal="center" vertical="center"/>
    </xf>
    <xf numFmtId="38" fontId="0" fillId="0" borderId="60" xfId="1" applyFont="1" applyBorder="1" applyAlignment="1">
      <alignment horizontal="center" vertical="center"/>
    </xf>
    <xf numFmtId="38" fontId="0" fillId="0" borderId="61" xfId="1" applyFont="1" applyBorder="1" applyAlignment="1">
      <alignment horizontal="center" vertical="center"/>
    </xf>
    <xf numFmtId="38" fontId="0" fillId="0" borderId="62" xfId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51</xdr:row>
      <xdr:rowOff>76200</xdr:rowOff>
    </xdr:from>
    <xdr:to>
      <xdr:col>13</xdr:col>
      <xdr:colOff>342900</xdr:colOff>
      <xdr:row>89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4112" t="17640" r="13041" b="7394"/>
        <a:stretch/>
      </xdr:blipFill>
      <xdr:spPr bwMode="auto">
        <a:xfrm>
          <a:off x="101600" y="9144000"/>
          <a:ext cx="9156700" cy="6680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76200</xdr:colOff>
      <xdr:row>2</xdr:row>
      <xdr:rowOff>76200</xdr:rowOff>
    </xdr:from>
    <xdr:to>
      <xdr:col>14</xdr:col>
      <xdr:colOff>635000</xdr:colOff>
      <xdr:row>49</xdr:row>
      <xdr:rowOff>25400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5124" t="15709" r="14785" b="7680"/>
        <a:stretch/>
      </xdr:blipFill>
      <xdr:spPr bwMode="auto">
        <a:xfrm>
          <a:off x="1447800" y="431800"/>
          <a:ext cx="8788400" cy="830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622300</xdr:colOff>
      <xdr:row>91</xdr:row>
      <xdr:rowOff>165100</xdr:rowOff>
    </xdr:from>
    <xdr:to>
      <xdr:col>11</xdr:col>
      <xdr:colOff>647700</xdr:colOff>
      <xdr:row>116</xdr:row>
      <xdr:rowOff>76200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4939" t="34617" r="31033" b="17316"/>
        <a:stretch/>
      </xdr:blipFill>
      <xdr:spPr bwMode="auto">
        <a:xfrm>
          <a:off x="622300" y="16344900"/>
          <a:ext cx="7569200" cy="4356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622300</xdr:colOff>
      <xdr:row>119</xdr:row>
      <xdr:rowOff>88900</xdr:rowOff>
    </xdr:from>
    <xdr:to>
      <xdr:col>13</xdr:col>
      <xdr:colOff>330200</xdr:colOff>
      <xdr:row>145</xdr:row>
      <xdr:rowOff>139700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4939" t="22931" r="21331" b="22828"/>
        <a:stretch/>
      </xdr:blipFill>
      <xdr:spPr bwMode="auto">
        <a:xfrm>
          <a:off x="622300" y="21247100"/>
          <a:ext cx="8623300" cy="4673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X113"/>
  <sheetViews>
    <sheetView tabSelected="1" view="pageBreakPreview" topLeftCell="A71" zoomScaleNormal="100" zoomScaleSheetLayoutView="100" workbookViewId="0">
      <selection activeCell="U84" sqref="U84"/>
    </sheetView>
  </sheetViews>
  <sheetFormatPr defaultRowHeight="13.5" x14ac:dyDescent="0.15"/>
  <cols>
    <col min="1" max="1" width="1.25" customWidth="1"/>
    <col min="2" max="2" width="0.75" customWidth="1"/>
    <col min="3" max="3" width="0.875" customWidth="1"/>
    <col min="4" max="4" width="14.625" customWidth="1"/>
    <col min="5" max="5" width="7.125" customWidth="1"/>
    <col min="6" max="6" width="4.125" customWidth="1"/>
    <col min="7" max="7" width="7" customWidth="1"/>
    <col min="8" max="8" width="2.75" customWidth="1"/>
    <col min="9" max="9" width="6.5" customWidth="1"/>
    <col min="10" max="10" width="2.75" customWidth="1"/>
    <col min="11" max="11" width="6.375" customWidth="1"/>
    <col min="12" max="12" width="2.75" customWidth="1"/>
    <col min="13" max="13" width="6.875" customWidth="1"/>
    <col min="14" max="14" width="2.625" customWidth="1"/>
    <col min="15" max="15" width="6.375" customWidth="1"/>
    <col min="16" max="16" width="2.75" customWidth="1"/>
    <col min="17" max="17" width="7.25" customWidth="1"/>
    <col min="18" max="18" width="2.75" customWidth="1"/>
    <col min="19" max="19" width="6.75" customWidth="1"/>
    <col min="20" max="20" width="2.625" customWidth="1"/>
    <col min="21" max="21" width="6" customWidth="1"/>
    <col min="22" max="22" width="2.625" customWidth="1"/>
    <col min="23" max="23" width="6.75" customWidth="1"/>
    <col min="24" max="24" width="2.75" customWidth="1"/>
  </cols>
  <sheetData>
    <row r="1" spans="1:21" ht="6" customHeight="1" x14ac:dyDescent="0.15"/>
    <row r="2" spans="1:21" ht="16.5" customHeight="1" x14ac:dyDescent="0.15">
      <c r="A2" s="9" t="s">
        <v>42</v>
      </c>
      <c r="B2" s="9"/>
      <c r="C2" s="9"/>
      <c r="D2" s="9"/>
      <c r="E2" s="9"/>
      <c r="J2" s="137" t="s">
        <v>57</v>
      </c>
      <c r="K2" s="137"/>
      <c r="L2" s="137"/>
      <c r="Q2" t="s">
        <v>119</v>
      </c>
    </row>
    <row r="3" spans="1:21" ht="22.5" customHeight="1" x14ac:dyDescent="0.15">
      <c r="A3" s="112" t="s">
        <v>49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24" t="s">
        <v>77</v>
      </c>
      <c r="P3" s="7"/>
      <c r="Q3" s="7"/>
      <c r="R3" s="7"/>
      <c r="S3" s="7"/>
      <c r="T3" s="7"/>
      <c r="U3" s="7"/>
    </row>
    <row r="4" spans="1:21" ht="19.5" customHeight="1" x14ac:dyDescent="0.15">
      <c r="A4" s="112"/>
      <c r="B4" s="7"/>
      <c r="C4" s="7"/>
      <c r="D4" s="9" t="s">
        <v>79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ht="15" customHeight="1" x14ac:dyDescent="0.15">
      <c r="A5" s="24"/>
      <c r="B5" s="7"/>
      <c r="C5" s="7"/>
      <c r="D5" s="80" t="s">
        <v>109</v>
      </c>
      <c r="E5" s="9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</row>
    <row r="6" spans="1:21" ht="6.75" customHeight="1" thickBot="1" x14ac:dyDescent="0.2"/>
    <row r="7" spans="1:21" ht="22.5" customHeight="1" x14ac:dyDescent="0.15">
      <c r="D7" s="95" t="s">
        <v>41</v>
      </c>
      <c r="E7" s="22" t="s">
        <v>81</v>
      </c>
      <c r="F7" s="44"/>
      <c r="G7" s="26"/>
      <c r="H7" s="26"/>
      <c r="I7" s="26"/>
      <c r="J7" s="26"/>
      <c r="K7" s="26"/>
      <c r="L7" s="27"/>
      <c r="M7" s="150" t="s">
        <v>43</v>
      </c>
      <c r="N7" s="151"/>
      <c r="O7" s="151"/>
      <c r="P7" s="151"/>
      <c r="Q7" s="151"/>
      <c r="R7" s="152"/>
    </row>
    <row r="8" spans="1:21" ht="22.5" customHeight="1" thickBot="1" x14ac:dyDescent="0.2">
      <c r="D8" s="100" t="s">
        <v>36</v>
      </c>
      <c r="E8" s="144"/>
      <c r="F8" s="145"/>
      <c r="G8" s="145"/>
      <c r="H8" s="145"/>
      <c r="I8" s="145"/>
      <c r="J8" s="145"/>
      <c r="K8" s="145"/>
      <c r="L8" s="146"/>
      <c r="M8" s="232" t="s">
        <v>44</v>
      </c>
      <c r="N8" s="233"/>
      <c r="O8" s="233"/>
      <c r="P8" s="233"/>
      <c r="Q8" s="233"/>
      <c r="R8" s="234"/>
    </row>
    <row r="9" spans="1:21" ht="22.5" customHeight="1" x14ac:dyDescent="0.15">
      <c r="D9" s="100" t="s">
        <v>37</v>
      </c>
      <c r="E9" s="144"/>
      <c r="F9" s="145"/>
      <c r="G9" s="145"/>
      <c r="H9" s="145"/>
      <c r="I9" s="145"/>
      <c r="J9" s="145"/>
      <c r="K9" s="145"/>
      <c r="L9" s="146"/>
      <c r="M9" s="150" t="s">
        <v>47</v>
      </c>
      <c r="N9" s="151"/>
      <c r="O9" s="151"/>
      <c r="P9" s="151"/>
      <c r="Q9" s="151"/>
      <c r="R9" s="152"/>
    </row>
    <row r="10" spans="1:21" ht="22.5" customHeight="1" thickBot="1" x14ac:dyDescent="0.2">
      <c r="D10" s="100" t="s">
        <v>38</v>
      </c>
      <c r="E10" s="144"/>
      <c r="F10" s="145"/>
      <c r="G10" s="145"/>
      <c r="H10" s="145"/>
      <c r="I10" s="145"/>
      <c r="J10" s="145"/>
      <c r="K10" s="145"/>
      <c r="L10" s="146"/>
      <c r="M10" s="147" t="s">
        <v>48</v>
      </c>
      <c r="N10" s="148"/>
      <c r="O10" s="148"/>
      <c r="P10" s="148"/>
      <c r="Q10" s="148"/>
      <c r="R10" s="149"/>
    </row>
    <row r="11" spans="1:21" ht="22.5" customHeight="1" x14ac:dyDescent="0.15">
      <c r="D11" s="100" t="s">
        <v>39</v>
      </c>
      <c r="E11" s="144"/>
      <c r="F11" s="145"/>
      <c r="G11" s="145"/>
      <c r="H11" s="145"/>
      <c r="I11" s="145"/>
      <c r="J11" s="145"/>
      <c r="K11" s="145"/>
      <c r="L11" s="146"/>
      <c r="M11" s="150" t="s">
        <v>45</v>
      </c>
      <c r="N11" s="151"/>
      <c r="O11" s="151"/>
      <c r="P11" s="151"/>
      <c r="Q11" s="151"/>
      <c r="R11" s="152"/>
    </row>
    <row r="12" spans="1:21" ht="20.25" customHeight="1" thickBot="1" x14ac:dyDescent="0.2">
      <c r="D12" s="100" t="s">
        <v>83</v>
      </c>
      <c r="E12" s="144"/>
      <c r="F12" s="145"/>
      <c r="G12" s="145"/>
      <c r="H12" s="145"/>
      <c r="I12" s="145"/>
      <c r="J12" s="145"/>
      <c r="K12" s="145"/>
      <c r="L12" s="146"/>
      <c r="M12" s="90"/>
      <c r="N12" s="91"/>
      <c r="O12" s="91"/>
      <c r="P12" s="91"/>
      <c r="Q12" s="91"/>
      <c r="R12" s="92"/>
    </row>
    <row r="13" spans="1:21" ht="20.25" customHeight="1" x14ac:dyDescent="0.15">
      <c r="D13" s="101" t="s">
        <v>51</v>
      </c>
      <c r="E13" s="144"/>
      <c r="F13" s="145"/>
      <c r="G13" s="145"/>
      <c r="H13" s="145"/>
      <c r="I13" s="145"/>
      <c r="J13" s="145"/>
      <c r="K13" s="145"/>
      <c r="L13" s="146"/>
      <c r="M13" s="150" t="s">
        <v>46</v>
      </c>
      <c r="N13" s="151"/>
      <c r="O13" s="151"/>
      <c r="P13" s="151"/>
      <c r="Q13" s="151"/>
      <c r="R13" s="152"/>
    </row>
    <row r="14" spans="1:21" ht="21.75" customHeight="1" thickBot="1" x14ac:dyDescent="0.2">
      <c r="D14" s="99" t="s">
        <v>65</v>
      </c>
      <c r="E14" s="184" t="s">
        <v>75</v>
      </c>
      <c r="F14" s="148"/>
      <c r="G14" s="148"/>
      <c r="H14" s="148"/>
      <c r="I14" s="148"/>
      <c r="J14" s="148"/>
      <c r="K14" s="148"/>
      <c r="L14" s="149"/>
      <c r="M14" s="245"/>
      <c r="N14" s="205"/>
      <c r="O14" s="205"/>
      <c r="P14" s="205"/>
      <c r="Q14" s="205"/>
      <c r="R14" s="246"/>
    </row>
    <row r="15" spans="1:21" ht="20.25" customHeight="1" x14ac:dyDescent="0.15">
      <c r="D15" s="155" t="s">
        <v>66</v>
      </c>
      <c r="E15" s="25"/>
      <c r="F15" s="44"/>
      <c r="G15" s="44"/>
      <c r="H15" s="44"/>
      <c r="I15" s="44"/>
      <c r="J15" s="44"/>
      <c r="K15" s="44"/>
      <c r="L15" s="102"/>
      <c r="M15" s="11" t="s">
        <v>67</v>
      </c>
      <c r="Q15" t="s">
        <v>70</v>
      </c>
    </row>
    <row r="16" spans="1:21" ht="4.5" customHeight="1" thickBot="1" x14ac:dyDescent="0.2">
      <c r="D16" s="157"/>
      <c r="E16" s="103"/>
      <c r="F16" s="104"/>
      <c r="G16" s="104"/>
      <c r="H16" s="104"/>
      <c r="I16" s="104"/>
      <c r="J16" s="104"/>
      <c r="K16" s="104"/>
      <c r="L16" s="105"/>
    </row>
    <row r="17" spans="1:24" ht="14.25" x14ac:dyDescent="0.15">
      <c r="B17" s="9" t="s">
        <v>8</v>
      </c>
      <c r="C17" s="9"/>
      <c r="E17" s="21" t="s">
        <v>76</v>
      </c>
      <c r="F17" s="19"/>
      <c r="G17" s="19"/>
      <c r="H17" s="19"/>
      <c r="I17" s="19"/>
      <c r="J17" s="19"/>
      <c r="K17" s="19"/>
      <c r="L17" s="19"/>
      <c r="M17" s="136" t="s">
        <v>69</v>
      </c>
      <c r="N17" s="19"/>
      <c r="O17" s="19"/>
      <c r="P17" s="19"/>
    </row>
    <row r="18" spans="1:24" ht="15" thickBot="1" x14ac:dyDescent="0.2">
      <c r="A18" s="9"/>
      <c r="B18" s="9"/>
      <c r="C18" s="9" t="s">
        <v>9</v>
      </c>
      <c r="D18" s="9"/>
      <c r="E18" s="20" t="s">
        <v>118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18" t="s">
        <v>99</v>
      </c>
    </row>
    <row r="19" spans="1:24" x14ac:dyDescent="0.15">
      <c r="D19" s="202" t="s">
        <v>3</v>
      </c>
      <c r="E19" s="28">
        <v>1</v>
      </c>
      <c r="F19" s="55" t="s">
        <v>50</v>
      </c>
      <c r="G19" s="28">
        <v>2</v>
      </c>
      <c r="H19" s="55" t="s">
        <v>50</v>
      </c>
      <c r="I19" s="28">
        <v>5</v>
      </c>
      <c r="J19" s="55" t="s">
        <v>50</v>
      </c>
      <c r="K19" s="28">
        <v>10</v>
      </c>
      <c r="L19" s="55" t="s">
        <v>50</v>
      </c>
      <c r="M19" s="28">
        <v>16</v>
      </c>
      <c r="N19" s="55" t="s">
        <v>50</v>
      </c>
      <c r="O19" s="28">
        <v>20</v>
      </c>
      <c r="P19" s="55" t="s">
        <v>50</v>
      </c>
      <c r="Q19" s="28">
        <v>22</v>
      </c>
      <c r="R19" s="55" t="s">
        <v>50</v>
      </c>
      <c r="S19" s="28">
        <v>26</v>
      </c>
      <c r="T19" s="130" t="s">
        <v>50</v>
      </c>
      <c r="U19" s="28">
        <v>30</v>
      </c>
      <c r="V19" s="130" t="s">
        <v>50</v>
      </c>
      <c r="W19" s="28">
        <v>40</v>
      </c>
      <c r="X19" s="140" t="s">
        <v>50</v>
      </c>
    </row>
    <row r="20" spans="1:24" ht="24" customHeight="1" thickBot="1" x14ac:dyDescent="0.2">
      <c r="D20" s="203"/>
      <c r="E20" s="42"/>
      <c r="F20" s="56" t="s">
        <v>61</v>
      </c>
      <c r="G20" s="42"/>
      <c r="H20" s="56" t="s">
        <v>61</v>
      </c>
      <c r="I20" s="79"/>
      <c r="J20" s="56" t="s">
        <v>61</v>
      </c>
      <c r="K20" s="46"/>
      <c r="L20" s="56" t="s">
        <v>61</v>
      </c>
      <c r="M20" s="46"/>
      <c r="N20" s="56" t="s">
        <v>61</v>
      </c>
      <c r="O20" s="46"/>
      <c r="P20" s="56" t="s">
        <v>61</v>
      </c>
      <c r="Q20" s="42"/>
      <c r="R20" s="56" t="s">
        <v>61</v>
      </c>
      <c r="S20" s="42"/>
      <c r="T20" s="131" t="s">
        <v>61</v>
      </c>
      <c r="U20" s="42"/>
      <c r="V20" s="131" t="s">
        <v>61</v>
      </c>
      <c r="W20" s="124"/>
      <c r="X20" s="141" t="s">
        <v>61</v>
      </c>
    </row>
    <row r="21" spans="1:24" ht="14.25" thickTop="1" x14ac:dyDescent="0.15">
      <c r="D21" s="203"/>
      <c r="E21" s="40">
        <v>50</v>
      </c>
      <c r="F21" s="57" t="s">
        <v>50</v>
      </c>
      <c r="G21" s="30">
        <v>85</v>
      </c>
      <c r="H21" s="57" t="s">
        <v>50</v>
      </c>
      <c r="I21" s="30">
        <v>100</v>
      </c>
      <c r="J21" s="57" t="s">
        <v>50</v>
      </c>
      <c r="K21" s="40">
        <v>110</v>
      </c>
      <c r="L21" s="57" t="s">
        <v>50</v>
      </c>
      <c r="M21" s="40">
        <v>140</v>
      </c>
      <c r="N21" s="57" t="s">
        <v>50</v>
      </c>
      <c r="O21" s="40">
        <v>180</v>
      </c>
      <c r="P21" s="57" t="s">
        <v>50</v>
      </c>
      <c r="Q21" s="40">
        <v>270</v>
      </c>
      <c r="R21" s="57" t="s">
        <v>50</v>
      </c>
      <c r="S21" s="40">
        <v>300</v>
      </c>
      <c r="T21" s="132" t="s">
        <v>50</v>
      </c>
      <c r="U21" s="40">
        <v>350</v>
      </c>
      <c r="V21" s="132" t="s">
        <v>50</v>
      </c>
      <c r="W21" s="40">
        <v>500</v>
      </c>
      <c r="X21" s="142" t="s">
        <v>50</v>
      </c>
    </row>
    <row r="22" spans="1:24" ht="24.75" customHeight="1" thickBot="1" x14ac:dyDescent="0.2">
      <c r="D22" s="207"/>
      <c r="E22" s="31"/>
      <c r="F22" s="58" t="s">
        <v>61</v>
      </c>
      <c r="G22" s="31"/>
      <c r="H22" s="58" t="s">
        <v>61</v>
      </c>
      <c r="I22" s="31"/>
      <c r="J22" s="58" t="s">
        <v>61</v>
      </c>
      <c r="K22" s="31"/>
      <c r="L22" s="58" t="s">
        <v>61</v>
      </c>
      <c r="M22" s="31"/>
      <c r="N22" s="58" t="s">
        <v>61</v>
      </c>
      <c r="O22" s="31"/>
      <c r="P22" s="58" t="s">
        <v>61</v>
      </c>
      <c r="Q22" s="31"/>
      <c r="R22" s="58" t="s">
        <v>61</v>
      </c>
      <c r="S22" s="31"/>
      <c r="T22" s="133" t="s">
        <v>61</v>
      </c>
      <c r="U22" s="31"/>
      <c r="V22" s="133" t="s">
        <v>61</v>
      </c>
      <c r="W22" s="31"/>
      <c r="X22" s="143" t="s">
        <v>61</v>
      </c>
    </row>
    <row r="23" spans="1:24" ht="3" customHeight="1" x14ac:dyDescent="0.15">
      <c r="F23" s="19"/>
      <c r="G23" s="19"/>
      <c r="H23" s="19"/>
      <c r="I23" s="19"/>
      <c r="J23" s="19"/>
      <c r="K23" s="19"/>
      <c r="L23" s="19"/>
      <c r="M23" s="19"/>
      <c r="N23" s="186" t="s">
        <v>63</v>
      </c>
      <c r="O23" s="235"/>
      <c r="P23" s="187"/>
      <c r="Q23" s="239">
        <f>SUM(E19*E20+G19*G20+I19*I20+K19*K20+M19*M20+O19*O20+Q19*Q20+S19*S20+E21*E22+G21*G22+I21*I22+K21*K22+M21*M22+O21*O22+Q21*Q22+S21*S22+U19*U20+U21*U22+W19*W20+W21*W22)</f>
        <v>0</v>
      </c>
      <c r="R23" s="240"/>
      <c r="S23" s="241"/>
      <c r="T23" s="19"/>
      <c r="U23" s="19"/>
    </row>
    <row r="24" spans="1:24" ht="17.25" customHeight="1" thickBot="1" x14ac:dyDescent="0.2">
      <c r="B24" s="9" t="s">
        <v>10</v>
      </c>
      <c r="F24" s="19"/>
      <c r="G24" s="19"/>
      <c r="H24" s="19"/>
      <c r="I24" s="19"/>
      <c r="J24" s="19"/>
      <c r="K24" s="19"/>
      <c r="L24" s="19"/>
      <c r="M24" s="19"/>
      <c r="N24" s="236"/>
      <c r="O24" s="237"/>
      <c r="P24" s="238"/>
      <c r="Q24" s="242"/>
      <c r="R24" s="243"/>
      <c r="S24" s="244"/>
      <c r="T24" s="32" t="s">
        <v>50</v>
      </c>
      <c r="U24" s="19"/>
    </row>
    <row r="25" spans="1:24" ht="15" thickBot="1" x14ac:dyDescent="0.2">
      <c r="A25" s="9"/>
      <c r="B25" s="9"/>
      <c r="C25" s="9" t="s">
        <v>27</v>
      </c>
      <c r="D25" s="20"/>
      <c r="E25" s="20"/>
      <c r="F25" s="32" t="s">
        <v>60</v>
      </c>
      <c r="G25" s="32"/>
      <c r="H25" s="19"/>
      <c r="I25" s="19"/>
      <c r="J25" s="19"/>
      <c r="K25" s="19"/>
      <c r="L25" s="33"/>
      <c r="M25" s="33"/>
      <c r="N25" s="19"/>
      <c r="O25" s="19"/>
      <c r="P25" s="19"/>
      <c r="Q25" s="19"/>
      <c r="R25" s="19"/>
      <c r="S25" s="19"/>
      <c r="T25" s="19"/>
      <c r="U25" s="19"/>
    </row>
    <row r="26" spans="1:24" ht="14.25" thickBot="1" x14ac:dyDescent="0.2">
      <c r="D26" s="211" t="s">
        <v>1</v>
      </c>
      <c r="E26" s="212"/>
      <c r="F26" s="212"/>
      <c r="G26" s="212"/>
      <c r="H26" s="212"/>
      <c r="I26" s="34" t="s">
        <v>0</v>
      </c>
      <c r="J26" s="34" t="s">
        <v>50</v>
      </c>
      <c r="K26" s="35" t="s">
        <v>5</v>
      </c>
      <c r="L26" s="36" t="s">
        <v>4</v>
      </c>
      <c r="M26" s="213" t="s">
        <v>55</v>
      </c>
      <c r="N26" s="214"/>
      <c r="O26" s="215"/>
      <c r="P26" s="19"/>
      <c r="Q26" s="216" t="s">
        <v>64</v>
      </c>
      <c r="R26" s="217"/>
      <c r="S26" s="218"/>
      <c r="T26" s="19"/>
      <c r="U26" s="19"/>
    </row>
    <row r="27" spans="1:24" ht="15.75" customHeight="1" thickBot="1" x14ac:dyDescent="0.2">
      <c r="D27" s="219" t="s">
        <v>110</v>
      </c>
      <c r="E27" s="220"/>
      <c r="F27" s="220"/>
      <c r="G27" s="220"/>
      <c r="H27" s="221"/>
      <c r="I27" s="18">
        <v>85</v>
      </c>
      <c r="J27" s="18" t="s">
        <v>50</v>
      </c>
      <c r="K27" s="124"/>
      <c r="L27" s="29" t="s">
        <v>4</v>
      </c>
      <c r="M27" s="166">
        <f>SUM(I27*K27)</f>
        <v>0</v>
      </c>
      <c r="N27" s="167"/>
      <c r="O27" s="222"/>
      <c r="P27" s="19"/>
      <c r="Q27" s="208">
        <f>SUM(M27+M28+M29+M30)</f>
        <v>0</v>
      </c>
      <c r="R27" s="209"/>
      <c r="S27" s="210"/>
      <c r="T27" s="32" t="s">
        <v>50</v>
      </c>
      <c r="U27" s="19"/>
    </row>
    <row r="28" spans="1:24" ht="15.75" customHeight="1" x14ac:dyDescent="0.15">
      <c r="D28" s="229" t="s">
        <v>111</v>
      </c>
      <c r="E28" s="230"/>
      <c r="F28" s="230"/>
      <c r="G28" s="230"/>
      <c r="H28" s="231"/>
      <c r="I28" s="18">
        <v>85</v>
      </c>
      <c r="J28" s="18"/>
      <c r="K28" s="124"/>
      <c r="L28" s="29" t="s">
        <v>4</v>
      </c>
      <c r="M28" s="166">
        <f>SUM(I28*K28)</f>
        <v>0</v>
      </c>
      <c r="N28" s="167"/>
      <c r="O28" s="222"/>
      <c r="P28" s="19"/>
      <c r="Q28" s="138"/>
      <c r="R28" s="138"/>
      <c r="S28" s="138"/>
      <c r="T28" s="32"/>
      <c r="U28" s="19"/>
    </row>
    <row r="29" spans="1:24" ht="15.75" customHeight="1" x14ac:dyDescent="0.15">
      <c r="D29" s="219" t="s">
        <v>112</v>
      </c>
      <c r="E29" s="220"/>
      <c r="F29" s="220"/>
      <c r="G29" s="220"/>
      <c r="H29" s="221"/>
      <c r="I29" s="18">
        <v>170</v>
      </c>
      <c r="J29" s="18" t="s">
        <v>50</v>
      </c>
      <c r="K29" s="124"/>
      <c r="L29" s="29" t="s">
        <v>4</v>
      </c>
      <c r="M29" s="166">
        <f t="shared" ref="M29:M30" si="0">SUM(I29*K29)</f>
        <v>0</v>
      </c>
      <c r="N29" s="167"/>
      <c r="O29" s="222"/>
      <c r="P29" s="19"/>
      <c r="Q29" s="19"/>
      <c r="R29" s="19"/>
      <c r="S29" s="19"/>
      <c r="T29" s="19"/>
      <c r="U29" s="19"/>
    </row>
    <row r="30" spans="1:24" ht="15.75" customHeight="1" thickBot="1" x14ac:dyDescent="0.2">
      <c r="D30" s="223" t="s">
        <v>117</v>
      </c>
      <c r="E30" s="224"/>
      <c r="F30" s="224"/>
      <c r="G30" s="224"/>
      <c r="H30" s="225"/>
      <c r="I30" s="139">
        <v>85</v>
      </c>
      <c r="J30" s="37" t="s">
        <v>50</v>
      </c>
      <c r="K30" s="31"/>
      <c r="L30" s="38" t="s">
        <v>4</v>
      </c>
      <c r="M30" s="226">
        <f t="shared" si="0"/>
        <v>0</v>
      </c>
      <c r="N30" s="227"/>
      <c r="O30" s="228"/>
      <c r="P30" s="19"/>
      <c r="Q30" s="19"/>
      <c r="R30" s="19"/>
      <c r="S30" s="19"/>
      <c r="T30" s="19"/>
      <c r="U30" s="19"/>
    </row>
    <row r="31" spans="1:24" ht="3" customHeight="1" thickBot="1" x14ac:dyDescent="0.2"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U31" s="19"/>
    </row>
    <row r="32" spans="1:24" ht="15" thickBot="1" x14ac:dyDescent="0.2">
      <c r="B32" s="9" t="s">
        <v>52</v>
      </c>
      <c r="F32" s="19"/>
      <c r="G32" s="19"/>
      <c r="H32" s="19"/>
      <c r="I32" s="19"/>
      <c r="J32" s="19"/>
      <c r="K32" s="19"/>
      <c r="L32" s="19"/>
      <c r="M32" s="19"/>
      <c r="N32" s="19"/>
      <c r="O32" s="216" t="s">
        <v>62</v>
      </c>
      <c r="P32" s="218"/>
      <c r="Q32" s="208">
        <f>SUM(R33+R35)</f>
        <v>0</v>
      </c>
      <c r="R32" s="209"/>
      <c r="S32" s="210"/>
      <c r="T32" s="32" t="s">
        <v>50</v>
      </c>
      <c r="U32" s="19"/>
    </row>
    <row r="33" spans="2:22" ht="15" customHeight="1" x14ac:dyDescent="0.15">
      <c r="D33" s="170" t="s">
        <v>84</v>
      </c>
      <c r="E33" s="171"/>
      <c r="F33" s="174" t="s">
        <v>6</v>
      </c>
      <c r="G33" s="175"/>
      <c r="H33" s="175"/>
      <c r="I33" s="175"/>
      <c r="J33" s="175"/>
      <c r="K33" s="175"/>
      <c r="L33" s="176"/>
      <c r="M33" s="28">
        <v>600</v>
      </c>
      <c r="N33" s="44" t="s">
        <v>50</v>
      </c>
      <c r="O33" s="128"/>
      <c r="P33" s="36" t="s">
        <v>4</v>
      </c>
      <c r="Q33" s="128" t="s">
        <v>55</v>
      </c>
      <c r="R33" s="177">
        <f>SUM(M33*O33)</f>
        <v>0</v>
      </c>
      <c r="S33" s="178"/>
      <c r="T33" s="179"/>
    </row>
    <row r="34" spans="2:22" ht="14.25" thickBot="1" x14ac:dyDescent="0.2">
      <c r="D34" s="172"/>
      <c r="E34" s="173"/>
      <c r="F34" s="62" t="s">
        <v>14</v>
      </c>
      <c r="G34" s="63"/>
      <c r="H34" s="43"/>
      <c r="I34" s="43"/>
      <c r="J34" s="43"/>
      <c r="K34" s="43"/>
      <c r="L34" s="43"/>
      <c r="M34" s="43"/>
      <c r="N34" s="43"/>
      <c r="O34" s="43"/>
      <c r="P34" s="43"/>
      <c r="Q34" s="64"/>
      <c r="R34" s="64"/>
      <c r="S34" s="64"/>
      <c r="T34" s="65"/>
    </row>
    <row r="35" spans="2:22" ht="15" customHeight="1" thickTop="1" x14ac:dyDescent="0.15">
      <c r="D35" s="180" t="s">
        <v>85</v>
      </c>
      <c r="E35" s="181"/>
      <c r="F35" s="247" t="s">
        <v>7</v>
      </c>
      <c r="G35" s="248"/>
      <c r="H35" s="248"/>
      <c r="I35" s="248"/>
      <c r="J35" s="248"/>
      <c r="K35" s="248"/>
      <c r="L35" s="249"/>
      <c r="M35" s="40">
        <v>430</v>
      </c>
      <c r="N35" t="s">
        <v>50</v>
      </c>
      <c r="O35" s="41"/>
      <c r="P35" s="61" t="s">
        <v>4</v>
      </c>
      <c r="Q35" s="47" t="s">
        <v>55</v>
      </c>
      <c r="R35" s="262">
        <f>SUM(M35*O35)</f>
        <v>0</v>
      </c>
      <c r="S35" s="263"/>
      <c r="T35" s="264"/>
    </row>
    <row r="36" spans="2:22" ht="14.25" thickBot="1" x14ac:dyDescent="0.2">
      <c r="D36" s="182"/>
      <c r="E36" s="183"/>
      <c r="F36" s="265" t="s">
        <v>15</v>
      </c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7"/>
    </row>
    <row r="37" spans="2:22" ht="5.25" customHeight="1" thickBot="1" x14ac:dyDescent="0.2"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</row>
    <row r="38" spans="2:22" ht="15" thickBot="1" x14ac:dyDescent="0.2">
      <c r="B38" s="9" t="s">
        <v>53</v>
      </c>
      <c r="F38" s="19"/>
      <c r="G38" s="19"/>
      <c r="H38" s="19"/>
      <c r="I38" s="19"/>
      <c r="J38" s="19"/>
      <c r="K38" s="19"/>
      <c r="L38" s="19"/>
      <c r="M38" s="19"/>
      <c r="N38" s="19"/>
      <c r="O38" s="186" t="s">
        <v>72</v>
      </c>
      <c r="P38" s="187"/>
      <c r="Q38" s="188">
        <f>SUM(R39)</f>
        <v>0</v>
      </c>
      <c r="R38" s="189"/>
      <c r="S38" s="190"/>
      <c r="T38" s="32" t="s">
        <v>50</v>
      </c>
    </row>
    <row r="39" spans="2:22" ht="15" customHeight="1" x14ac:dyDescent="0.15">
      <c r="D39" s="170" t="s">
        <v>11</v>
      </c>
      <c r="E39" s="171"/>
      <c r="F39" s="176" t="s">
        <v>7</v>
      </c>
      <c r="G39" s="191"/>
      <c r="H39" s="191"/>
      <c r="I39" s="191"/>
      <c r="J39" s="191"/>
      <c r="K39" s="191"/>
      <c r="L39" s="191"/>
      <c r="M39" s="28">
        <v>210</v>
      </c>
      <c r="N39" s="28" t="s">
        <v>50</v>
      </c>
      <c r="O39" s="35"/>
      <c r="P39" s="36" t="s">
        <v>4</v>
      </c>
      <c r="Q39" s="35" t="s">
        <v>55</v>
      </c>
      <c r="R39" s="192">
        <f>SUM(M39*O39)</f>
        <v>0</v>
      </c>
      <c r="S39" s="192"/>
      <c r="T39" s="193"/>
    </row>
    <row r="40" spans="2:22" ht="14.25" thickBot="1" x14ac:dyDescent="0.2">
      <c r="D40" s="182"/>
      <c r="E40" s="183"/>
      <c r="F40" s="50" t="s">
        <v>12</v>
      </c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67"/>
    </row>
    <row r="41" spans="2:22" ht="6.75" customHeight="1" thickBot="1" x14ac:dyDescent="0.2"/>
    <row r="42" spans="2:22" ht="22.5" customHeight="1" thickBot="1" x14ac:dyDescent="0.2">
      <c r="D42" s="194" t="s">
        <v>56</v>
      </c>
      <c r="E42" s="195"/>
      <c r="F42" s="195"/>
      <c r="G42" s="66"/>
      <c r="H42" s="196">
        <f>SUM(Q23+Q27+Q32+R39)</f>
        <v>0</v>
      </c>
      <c r="I42" s="197"/>
      <c r="J42" s="197"/>
      <c r="K42" s="197"/>
      <c r="L42" s="198"/>
      <c r="M42" s="23" t="s">
        <v>50</v>
      </c>
      <c r="O42" s="23"/>
    </row>
    <row r="43" spans="2:22" ht="6.75" customHeight="1" thickBot="1" x14ac:dyDescent="0.2">
      <c r="B43" s="201" t="s">
        <v>54</v>
      </c>
      <c r="C43" s="201"/>
      <c r="D43" s="201"/>
      <c r="E43" s="201"/>
      <c r="F43" s="201"/>
      <c r="G43" s="96"/>
      <c r="H43" s="199"/>
      <c r="I43" s="200"/>
      <c r="J43" s="200"/>
      <c r="K43" s="200"/>
      <c r="L43" s="200"/>
      <c r="M43" s="170" t="s">
        <v>59</v>
      </c>
      <c r="N43" s="259"/>
      <c r="O43" s="259"/>
      <c r="P43" s="259"/>
      <c r="Q43" s="259"/>
      <c r="R43" s="196">
        <f>SUM(E45*E46+G45*G46+I45*I46+K45*K46+M45*M46+O45*O46+Q45*Q46+S45*S46+E47*E48+G47*G48+I47*I48+K47*K48+M47*M48+O47*O48+Q47*Q48+S47*S48+E49*E50+G49*G50+I49*I50+K49*K50+M49*M50+O49*O50+Q49*Q50+S49*S50+E51*E52+G51*G52+I51*I52+K51*K52+M51*M52+O51*O52+Q51*Q52+S51*S52)</f>
        <v>0</v>
      </c>
      <c r="S43" s="197"/>
      <c r="T43" s="198"/>
      <c r="U43" s="250" t="s">
        <v>50</v>
      </c>
      <c r="V43" s="115"/>
    </row>
    <row r="44" spans="2:22" ht="17.25" customHeight="1" thickBot="1" x14ac:dyDescent="0.2">
      <c r="B44" s="201"/>
      <c r="C44" s="201"/>
      <c r="D44" s="201"/>
      <c r="E44" s="201"/>
      <c r="F44" s="201"/>
      <c r="G44" s="96"/>
      <c r="M44" s="182"/>
      <c r="N44" s="260"/>
      <c r="O44" s="260"/>
      <c r="P44" s="260"/>
      <c r="Q44" s="260"/>
      <c r="R44" s="199"/>
      <c r="S44" s="200"/>
      <c r="T44" s="261"/>
      <c r="U44" s="250"/>
      <c r="V44" s="115"/>
    </row>
    <row r="45" spans="2:22" ht="21" customHeight="1" x14ac:dyDescent="0.15">
      <c r="D45" s="202" t="s">
        <v>2</v>
      </c>
      <c r="E45" s="3">
        <v>10</v>
      </c>
      <c r="F45" s="52" t="s">
        <v>50</v>
      </c>
      <c r="G45" s="45">
        <v>50</v>
      </c>
      <c r="H45" s="52" t="s">
        <v>50</v>
      </c>
      <c r="I45" s="3">
        <v>100</v>
      </c>
      <c r="J45" s="52" t="s">
        <v>50</v>
      </c>
      <c r="K45" s="3">
        <v>120</v>
      </c>
      <c r="L45" s="52" t="s">
        <v>50</v>
      </c>
      <c r="M45" s="3">
        <v>200</v>
      </c>
      <c r="N45" s="52" t="s">
        <v>50</v>
      </c>
      <c r="O45" s="3">
        <v>300</v>
      </c>
      <c r="P45" s="52" t="s">
        <v>50</v>
      </c>
      <c r="Q45" s="3">
        <v>400</v>
      </c>
      <c r="R45" s="52" t="s">
        <v>50</v>
      </c>
      <c r="S45" s="16">
        <v>500</v>
      </c>
      <c r="T45" s="77" t="s">
        <v>50</v>
      </c>
      <c r="U45" s="17"/>
    </row>
    <row r="46" spans="2:22" ht="18" customHeight="1" thickBot="1" x14ac:dyDescent="0.2">
      <c r="D46" s="203"/>
      <c r="E46" s="69"/>
      <c r="F46" s="53" t="s">
        <v>61</v>
      </c>
      <c r="G46" s="69"/>
      <c r="H46" s="53" t="s">
        <v>61</v>
      </c>
      <c r="I46" s="69"/>
      <c r="J46" s="53" t="s">
        <v>61</v>
      </c>
      <c r="K46" s="69"/>
      <c r="L46" s="53" t="s">
        <v>61</v>
      </c>
      <c r="M46" s="69"/>
      <c r="N46" s="53" t="s">
        <v>61</v>
      </c>
      <c r="O46" s="69"/>
      <c r="P46" s="53" t="s">
        <v>61</v>
      </c>
      <c r="Q46" s="69"/>
      <c r="R46" s="53" t="s">
        <v>61</v>
      </c>
      <c r="S46" s="70"/>
      <c r="T46" s="76" t="s">
        <v>61</v>
      </c>
      <c r="U46" s="98"/>
    </row>
    <row r="47" spans="2:22" ht="21" customHeight="1" thickTop="1" x14ac:dyDescent="0.15">
      <c r="D47" s="203"/>
      <c r="E47" s="68">
        <v>600</v>
      </c>
      <c r="F47" s="59" t="s">
        <v>50</v>
      </c>
      <c r="G47" s="71">
        <v>1000</v>
      </c>
      <c r="H47" s="59" t="s">
        <v>50</v>
      </c>
      <c r="I47" s="71">
        <v>2000</v>
      </c>
      <c r="J47" s="59" t="s">
        <v>50</v>
      </c>
      <c r="K47" s="71">
        <v>3000</v>
      </c>
      <c r="L47" s="59" t="s">
        <v>50</v>
      </c>
      <c r="M47" s="71">
        <v>4000</v>
      </c>
      <c r="N47" s="59" t="s">
        <v>50</v>
      </c>
      <c r="O47" s="71">
        <v>5000</v>
      </c>
      <c r="P47" s="59" t="s">
        <v>50</v>
      </c>
      <c r="Q47" s="71">
        <v>6000</v>
      </c>
      <c r="R47" s="59" t="s">
        <v>50</v>
      </c>
      <c r="S47" s="72">
        <v>8000</v>
      </c>
      <c r="T47" s="77" t="s">
        <v>50</v>
      </c>
      <c r="U47" s="17"/>
    </row>
    <row r="48" spans="2:22" ht="18" customHeight="1" thickBot="1" x14ac:dyDescent="0.2">
      <c r="D48" s="203"/>
      <c r="E48" s="69"/>
      <c r="F48" s="53" t="s">
        <v>61</v>
      </c>
      <c r="G48" s="69"/>
      <c r="H48" s="53" t="s">
        <v>61</v>
      </c>
      <c r="I48" s="69"/>
      <c r="J48" s="53" t="s">
        <v>61</v>
      </c>
      <c r="K48" s="69"/>
      <c r="L48" s="53" t="s">
        <v>61</v>
      </c>
      <c r="M48" s="69"/>
      <c r="N48" s="53" t="s">
        <v>61</v>
      </c>
      <c r="O48" s="69"/>
      <c r="P48" s="53" t="s">
        <v>61</v>
      </c>
      <c r="Q48" s="69"/>
      <c r="R48" s="53" t="s">
        <v>61</v>
      </c>
      <c r="S48" s="70"/>
      <c r="T48" s="76" t="s">
        <v>61</v>
      </c>
      <c r="U48" s="98"/>
    </row>
    <row r="49" spans="2:21" ht="21" customHeight="1" thickTop="1" x14ac:dyDescent="0.15">
      <c r="D49" s="203"/>
      <c r="E49" s="73">
        <v>10000</v>
      </c>
      <c r="F49" s="59" t="s">
        <v>50</v>
      </c>
      <c r="G49" s="73">
        <v>20000</v>
      </c>
      <c r="H49" s="59" t="s">
        <v>50</v>
      </c>
      <c r="I49" s="73">
        <v>30000</v>
      </c>
      <c r="J49" s="59" t="s">
        <v>50</v>
      </c>
      <c r="K49" s="73">
        <v>40000</v>
      </c>
      <c r="L49" s="59" t="s">
        <v>50</v>
      </c>
      <c r="M49" s="73">
        <v>50000</v>
      </c>
      <c r="N49" s="59" t="s">
        <v>50</v>
      </c>
      <c r="O49" s="73">
        <v>60000</v>
      </c>
      <c r="P49" s="59" t="s">
        <v>50</v>
      </c>
      <c r="Q49" s="73">
        <v>100000</v>
      </c>
      <c r="R49" s="59" t="s">
        <v>50</v>
      </c>
      <c r="S49" s="74"/>
      <c r="T49" s="77" t="s">
        <v>50</v>
      </c>
      <c r="U49" s="54"/>
    </row>
    <row r="50" spans="2:21" ht="18" customHeight="1" thickBot="1" x14ac:dyDescent="0.2">
      <c r="D50" s="203"/>
      <c r="E50" s="12"/>
      <c r="F50" s="106" t="s">
        <v>61</v>
      </c>
      <c r="G50" s="12"/>
      <c r="H50" s="106" t="s">
        <v>61</v>
      </c>
      <c r="I50" s="12"/>
      <c r="J50" s="106" t="s">
        <v>61</v>
      </c>
      <c r="K50" s="12"/>
      <c r="L50" s="106" t="s">
        <v>61</v>
      </c>
      <c r="M50" s="12"/>
      <c r="N50" s="106" t="s">
        <v>61</v>
      </c>
      <c r="O50" s="12"/>
      <c r="P50" s="106" t="s">
        <v>61</v>
      </c>
      <c r="Q50" s="12"/>
      <c r="R50" s="106" t="s">
        <v>61</v>
      </c>
      <c r="S50" s="107"/>
      <c r="T50" s="108" t="s">
        <v>61</v>
      </c>
      <c r="U50" s="98"/>
    </row>
    <row r="51" spans="2:21" ht="21" customHeight="1" x14ac:dyDescent="0.15">
      <c r="D51" s="109" t="s">
        <v>73</v>
      </c>
      <c r="E51" s="110">
        <v>1</v>
      </c>
      <c r="F51" s="52" t="s">
        <v>50</v>
      </c>
      <c r="G51" s="110">
        <v>2</v>
      </c>
      <c r="H51" s="52" t="s">
        <v>50</v>
      </c>
      <c r="I51" s="110">
        <v>5</v>
      </c>
      <c r="J51" s="52" t="s">
        <v>50</v>
      </c>
      <c r="K51" s="110">
        <v>20</v>
      </c>
      <c r="L51" s="52" t="s">
        <v>50</v>
      </c>
      <c r="M51" s="110">
        <v>30</v>
      </c>
      <c r="N51" s="52" t="s">
        <v>50</v>
      </c>
      <c r="O51" s="110">
        <v>40</v>
      </c>
      <c r="P51" s="52" t="s">
        <v>50</v>
      </c>
      <c r="Q51" s="110">
        <v>60</v>
      </c>
      <c r="R51" s="52" t="s">
        <v>50</v>
      </c>
      <c r="S51" s="111">
        <v>80</v>
      </c>
      <c r="T51" s="75" t="s">
        <v>50</v>
      </c>
    </row>
    <row r="52" spans="2:21" ht="18" customHeight="1" thickBot="1" x14ac:dyDescent="0.2">
      <c r="D52" s="89" t="s">
        <v>74</v>
      </c>
      <c r="E52" s="49"/>
      <c r="F52" s="60" t="s">
        <v>61</v>
      </c>
      <c r="G52" s="94"/>
      <c r="H52" s="60" t="s">
        <v>61</v>
      </c>
      <c r="I52" s="94"/>
      <c r="J52" s="60" t="s">
        <v>61</v>
      </c>
      <c r="K52" s="94"/>
      <c r="L52" s="60" t="s">
        <v>61</v>
      </c>
      <c r="M52" s="94"/>
      <c r="N52" s="60" t="s">
        <v>61</v>
      </c>
      <c r="O52" s="94"/>
      <c r="P52" s="60" t="s">
        <v>61</v>
      </c>
      <c r="Q52" s="94"/>
      <c r="R52" s="60" t="s">
        <v>61</v>
      </c>
      <c r="S52" s="93"/>
      <c r="T52" s="78" t="s">
        <v>61</v>
      </c>
    </row>
    <row r="53" spans="2:21" ht="3.75" customHeight="1" thickBot="1" x14ac:dyDescent="0.2"/>
    <row r="54" spans="2:21" ht="18" customHeight="1" thickBot="1" x14ac:dyDescent="0.2">
      <c r="B54" s="9" t="s">
        <v>96</v>
      </c>
      <c r="L54" s="25" t="s">
        <v>95</v>
      </c>
      <c r="M54" s="44"/>
      <c r="N54" s="114"/>
      <c r="O54" s="114"/>
      <c r="P54" s="114"/>
      <c r="Q54" s="85"/>
      <c r="R54" s="155">
        <f>SUM(O56*Q56+O57*Q57+O58*Q58+O59*Q59+O61*Q61+O62*Q62+O64*Q64)</f>
        <v>0</v>
      </c>
      <c r="S54" s="251"/>
      <c r="T54" s="252"/>
      <c r="U54" s="117" t="s">
        <v>50</v>
      </c>
    </row>
    <row r="55" spans="2:21" ht="18" customHeight="1" x14ac:dyDescent="0.15">
      <c r="C55" s="6"/>
      <c r="D55" s="275" t="s">
        <v>20</v>
      </c>
      <c r="E55" s="206"/>
      <c r="F55" s="206" t="s">
        <v>13</v>
      </c>
      <c r="G55" s="206"/>
      <c r="H55" s="206" t="s">
        <v>22</v>
      </c>
      <c r="I55" s="206"/>
      <c r="J55" s="206"/>
      <c r="K55" s="206"/>
      <c r="L55" s="206"/>
      <c r="M55" s="206"/>
      <c r="N55" s="206"/>
      <c r="O55" s="268" t="s">
        <v>19</v>
      </c>
      <c r="P55" s="269"/>
      <c r="Q55" s="256" t="s">
        <v>61</v>
      </c>
      <c r="R55" s="257"/>
      <c r="S55" s="258"/>
      <c r="T55" s="258"/>
      <c r="U55" s="118"/>
    </row>
    <row r="56" spans="2:21" ht="18" customHeight="1" thickBot="1" x14ac:dyDescent="0.2">
      <c r="D56" s="276" t="s">
        <v>23</v>
      </c>
      <c r="E56" s="185"/>
      <c r="F56" s="185" t="s">
        <v>16</v>
      </c>
      <c r="G56" s="185"/>
      <c r="H56" s="113" t="s">
        <v>87</v>
      </c>
      <c r="I56" s="113"/>
      <c r="J56" s="113"/>
      <c r="K56" s="113"/>
      <c r="L56" s="113"/>
      <c r="M56" s="113"/>
      <c r="O56" s="2">
        <v>100</v>
      </c>
      <c r="P56" s="87" t="s">
        <v>94</v>
      </c>
      <c r="Q56" s="87"/>
      <c r="R56" s="119" t="s">
        <v>61</v>
      </c>
    </row>
    <row r="57" spans="2:21" ht="18" customHeight="1" thickBot="1" x14ac:dyDescent="0.2">
      <c r="D57" s="276" t="s">
        <v>23</v>
      </c>
      <c r="E57" s="185"/>
      <c r="F57" s="185" t="s">
        <v>21</v>
      </c>
      <c r="G57" s="185"/>
      <c r="H57" s="1" t="s">
        <v>88</v>
      </c>
      <c r="I57" s="1"/>
      <c r="J57" s="1"/>
      <c r="K57" s="1"/>
      <c r="L57" s="1"/>
      <c r="M57" s="1"/>
      <c r="N57" s="1"/>
      <c r="O57" s="2">
        <v>140</v>
      </c>
      <c r="P57" s="87" t="s">
        <v>94</v>
      </c>
      <c r="Q57" s="87"/>
      <c r="R57" s="119" t="s">
        <v>61</v>
      </c>
      <c r="S57" s="251" t="s">
        <v>58</v>
      </c>
      <c r="T57" s="251"/>
      <c r="U57" s="252"/>
    </row>
    <row r="58" spans="2:21" ht="18" customHeight="1" thickBot="1" x14ac:dyDescent="0.2">
      <c r="D58" s="276" t="s">
        <v>23</v>
      </c>
      <c r="E58" s="185"/>
      <c r="F58" s="185" t="s">
        <v>17</v>
      </c>
      <c r="G58" s="185"/>
      <c r="H58" s="1" t="s">
        <v>89</v>
      </c>
      <c r="I58" s="1"/>
      <c r="J58" s="1"/>
      <c r="K58" s="1"/>
      <c r="L58" s="1"/>
      <c r="M58" s="1"/>
      <c r="N58" s="1"/>
      <c r="O58" s="2">
        <v>220</v>
      </c>
      <c r="P58" s="87" t="s">
        <v>94</v>
      </c>
      <c r="Q58" s="87"/>
      <c r="R58" s="119" t="s">
        <v>61</v>
      </c>
      <c r="S58" s="254">
        <f>SUM(H42+R43)</f>
        <v>0</v>
      </c>
      <c r="T58" s="254"/>
      <c r="U58" s="255"/>
    </row>
    <row r="59" spans="2:21" ht="18" customHeight="1" thickBot="1" x14ac:dyDescent="0.2">
      <c r="D59" s="277" t="s">
        <v>23</v>
      </c>
      <c r="E59" s="270"/>
      <c r="F59" s="270" t="s">
        <v>18</v>
      </c>
      <c r="G59" s="270"/>
      <c r="H59" s="122" t="s">
        <v>90</v>
      </c>
      <c r="I59" s="122"/>
      <c r="J59" s="122"/>
      <c r="K59" s="122"/>
      <c r="L59" s="122"/>
      <c r="M59" s="122"/>
      <c r="N59" s="122"/>
      <c r="O59" s="121">
        <v>380</v>
      </c>
      <c r="P59" s="12" t="s">
        <v>94</v>
      </c>
      <c r="Q59" s="12"/>
      <c r="R59" s="108" t="s">
        <v>61</v>
      </c>
      <c r="S59" s="195" t="s">
        <v>50</v>
      </c>
      <c r="T59" s="195"/>
      <c r="U59" s="253"/>
    </row>
    <row r="60" spans="2:21" ht="18" customHeight="1" x14ac:dyDescent="0.15">
      <c r="D60" s="279" t="s">
        <v>98</v>
      </c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1"/>
      <c r="S60" s="116"/>
      <c r="T60" s="116"/>
      <c r="U60" s="116"/>
    </row>
    <row r="61" spans="2:21" ht="18" customHeight="1" thickBot="1" x14ac:dyDescent="0.2">
      <c r="D61" s="204" t="s">
        <v>25</v>
      </c>
      <c r="E61" s="205"/>
      <c r="F61" s="205" t="s">
        <v>26</v>
      </c>
      <c r="G61" s="205"/>
      <c r="H61" s="4" t="s">
        <v>91</v>
      </c>
      <c r="I61" s="4"/>
      <c r="J61" s="4"/>
      <c r="K61" s="4"/>
      <c r="L61" s="4"/>
      <c r="M61" s="4"/>
      <c r="N61" s="4"/>
      <c r="O61" s="120">
        <v>130</v>
      </c>
      <c r="P61" s="94" t="s">
        <v>94</v>
      </c>
      <c r="Q61" s="94"/>
      <c r="R61" s="78" t="s">
        <v>61</v>
      </c>
    </row>
    <row r="62" spans="2:21" ht="18" customHeight="1" thickBot="1" x14ac:dyDescent="0.2">
      <c r="D62" s="203" t="s">
        <v>24</v>
      </c>
      <c r="E62" s="278"/>
      <c r="F62" s="273" t="s">
        <v>16</v>
      </c>
      <c r="G62" s="274"/>
      <c r="H62" s="278" t="s">
        <v>92</v>
      </c>
      <c r="I62" s="278"/>
      <c r="J62" s="278"/>
      <c r="K62" s="278"/>
      <c r="L62" s="278"/>
      <c r="M62" s="278"/>
      <c r="N62" s="278"/>
      <c r="O62" s="14">
        <v>100</v>
      </c>
      <c r="P62" s="13" t="s">
        <v>94</v>
      </c>
      <c r="Q62" s="13"/>
      <c r="R62" s="123" t="s">
        <v>61</v>
      </c>
    </row>
    <row r="63" spans="2:21" ht="18" customHeight="1" x14ac:dyDescent="0.15">
      <c r="D63" s="279" t="s">
        <v>97</v>
      </c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1"/>
    </row>
    <row r="64" spans="2:21" ht="18" customHeight="1" thickBot="1" x14ac:dyDescent="0.2">
      <c r="D64" s="204" t="s">
        <v>24</v>
      </c>
      <c r="E64" s="205"/>
      <c r="F64" s="184" t="s">
        <v>17</v>
      </c>
      <c r="G64" s="245"/>
      <c r="H64" s="205" t="s">
        <v>93</v>
      </c>
      <c r="I64" s="205"/>
      <c r="J64" s="205"/>
      <c r="K64" s="205"/>
      <c r="L64" s="205"/>
      <c r="M64" s="205"/>
      <c r="N64" s="205"/>
      <c r="O64" s="120">
        <v>230</v>
      </c>
      <c r="P64" s="94" t="s">
        <v>94</v>
      </c>
      <c r="Q64" s="94"/>
      <c r="R64" s="78" t="s">
        <v>61</v>
      </c>
    </row>
    <row r="65" spans="1:22" ht="17.25" customHeight="1" x14ac:dyDescent="0.15">
      <c r="A65" s="271" t="s">
        <v>40</v>
      </c>
      <c r="B65" s="27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</row>
    <row r="66" spans="1:22" ht="17.25" customHeight="1" x14ac:dyDescent="0.15">
      <c r="A66" s="272" t="s">
        <v>57</v>
      </c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</row>
    <row r="67" spans="1:22" ht="17.25" customHeight="1" x14ac:dyDescent="0.15">
      <c r="A67" s="9" t="s">
        <v>86</v>
      </c>
      <c r="B67" s="9"/>
      <c r="C67" s="9"/>
      <c r="D67" s="9"/>
      <c r="E67" s="9"/>
      <c r="K67" s="88"/>
      <c r="Q67" t="s">
        <v>116</v>
      </c>
      <c r="U67" s="97"/>
    </row>
    <row r="68" spans="1:22" ht="17.25" customHeight="1" x14ac:dyDescent="0.15">
      <c r="A68" s="24" t="s">
        <v>49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 t="s">
        <v>77</v>
      </c>
      <c r="P68" s="7"/>
      <c r="Q68" s="7"/>
      <c r="R68" s="7"/>
      <c r="S68" s="7"/>
      <c r="T68" s="7"/>
      <c r="U68" s="97"/>
    </row>
    <row r="69" spans="1:22" ht="17.25" customHeight="1" x14ac:dyDescent="0.15">
      <c r="A69" s="24"/>
      <c r="B69" s="7"/>
      <c r="C69" s="7"/>
      <c r="D69" s="9" t="s">
        <v>79</v>
      </c>
      <c r="E69" s="9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97"/>
    </row>
    <row r="70" spans="1:22" ht="17.25" customHeight="1" thickBot="1" x14ac:dyDescent="0.2">
      <c r="D70" s="80" t="s">
        <v>80</v>
      </c>
      <c r="U70" s="97"/>
    </row>
    <row r="71" spans="1:22" ht="22.5" customHeight="1" x14ac:dyDescent="0.15">
      <c r="D71" s="95" t="s">
        <v>41</v>
      </c>
      <c r="E71" s="22" t="s">
        <v>78</v>
      </c>
      <c r="F71" s="44"/>
      <c r="G71" s="26"/>
      <c r="H71" s="26"/>
      <c r="I71" s="26"/>
      <c r="J71" s="26"/>
      <c r="K71" s="26"/>
      <c r="L71" s="27"/>
      <c r="M71" s="150" t="s">
        <v>43</v>
      </c>
      <c r="N71" s="151"/>
      <c r="O71" s="151"/>
      <c r="P71" s="151"/>
      <c r="Q71" s="151"/>
      <c r="R71" s="152"/>
      <c r="U71" s="97"/>
    </row>
    <row r="72" spans="1:22" ht="22.5" customHeight="1" thickBot="1" x14ac:dyDescent="0.2">
      <c r="D72" s="100" t="s">
        <v>36</v>
      </c>
      <c r="E72" s="144"/>
      <c r="F72" s="145"/>
      <c r="G72" s="145"/>
      <c r="H72" s="145"/>
      <c r="I72" s="145"/>
      <c r="J72" s="145"/>
      <c r="K72" s="145"/>
      <c r="L72" s="146"/>
      <c r="M72" s="232" t="s">
        <v>44</v>
      </c>
      <c r="N72" s="233"/>
      <c r="O72" s="233"/>
      <c r="P72" s="233"/>
      <c r="Q72" s="233"/>
      <c r="R72" s="234"/>
      <c r="U72" s="97"/>
    </row>
    <row r="73" spans="1:22" ht="22.5" customHeight="1" x14ac:dyDescent="0.15">
      <c r="D73" s="100" t="s">
        <v>37</v>
      </c>
      <c r="E73" s="144"/>
      <c r="F73" s="145"/>
      <c r="G73" s="145"/>
      <c r="H73" s="145"/>
      <c r="I73" s="145"/>
      <c r="J73" s="145"/>
      <c r="K73" s="145"/>
      <c r="L73" s="146"/>
      <c r="M73" s="150" t="s">
        <v>47</v>
      </c>
      <c r="N73" s="151"/>
      <c r="O73" s="151"/>
      <c r="P73" s="151"/>
      <c r="Q73" s="151"/>
      <c r="R73" s="152"/>
      <c r="U73" s="97"/>
    </row>
    <row r="74" spans="1:22" ht="22.5" customHeight="1" thickBot="1" x14ac:dyDescent="0.2">
      <c r="D74" s="100" t="s">
        <v>38</v>
      </c>
      <c r="E74" s="144"/>
      <c r="F74" s="145"/>
      <c r="G74" s="145"/>
      <c r="H74" s="145"/>
      <c r="I74" s="145"/>
      <c r="J74" s="145"/>
      <c r="K74" s="145"/>
      <c r="L74" s="146"/>
      <c r="M74" s="147" t="s">
        <v>48</v>
      </c>
      <c r="N74" s="148"/>
      <c r="O74" s="148"/>
      <c r="P74" s="148"/>
      <c r="Q74" s="148"/>
      <c r="R74" s="149"/>
      <c r="U74" s="97"/>
    </row>
    <row r="75" spans="1:22" ht="22.5" customHeight="1" x14ac:dyDescent="0.15">
      <c r="D75" s="100" t="s">
        <v>39</v>
      </c>
      <c r="E75" s="144"/>
      <c r="F75" s="145"/>
      <c r="G75" s="145"/>
      <c r="H75" s="145"/>
      <c r="I75" s="145"/>
      <c r="J75" s="145"/>
      <c r="K75" s="145"/>
      <c r="L75" s="146"/>
      <c r="M75" s="150" t="s">
        <v>45</v>
      </c>
      <c r="N75" s="151"/>
      <c r="O75" s="151"/>
      <c r="P75" s="151"/>
      <c r="Q75" s="151"/>
      <c r="R75" s="152"/>
      <c r="U75" s="97"/>
    </row>
    <row r="76" spans="1:22" ht="22.5" customHeight="1" thickBot="1" x14ac:dyDescent="0.2">
      <c r="D76" s="101" t="s">
        <v>51</v>
      </c>
      <c r="E76" s="144"/>
      <c r="F76" s="145"/>
      <c r="G76" s="145"/>
      <c r="H76" s="145"/>
      <c r="I76" s="145"/>
      <c r="J76" s="145"/>
      <c r="K76" s="145"/>
      <c r="L76" s="146"/>
      <c r="M76" s="147"/>
      <c r="N76" s="148"/>
      <c r="O76" s="148"/>
      <c r="P76" s="148"/>
      <c r="Q76" s="148"/>
      <c r="R76" s="149"/>
      <c r="U76" s="97"/>
    </row>
    <row r="77" spans="1:22" ht="22.5" customHeight="1" thickBot="1" x14ac:dyDescent="0.2">
      <c r="D77" s="99" t="s">
        <v>65</v>
      </c>
      <c r="E77" s="184" t="s">
        <v>82</v>
      </c>
      <c r="F77" s="148"/>
      <c r="G77" s="148"/>
      <c r="H77" s="148"/>
      <c r="I77" s="148"/>
      <c r="J77" s="148"/>
      <c r="K77" s="148"/>
      <c r="L77" s="149"/>
      <c r="M77" s="150" t="s">
        <v>46</v>
      </c>
      <c r="N77" s="151"/>
      <c r="O77" s="151"/>
      <c r="P77" s="151"/>
      <c r="Q77" s="151"/>
      <c r="R77" s="152"/>
      <c r="U77" s="97"/>
    </row>
    <row r="78" spans="1:22" ht="22.5" customHeight="1" thickBot="1" x14ac:dyDescent="0.2">
      <c r="D78" s="155" t="s">
        <v>66</v>
      </c>
      <c r="E78" s="81"/>
      <c r="F78" s="83"/>
      <c r="G78" s="83"/>
      <c r="H78" s="83"/>
      <c r="I78" s="83"/>
      <c r="J78" s="83"/>
      <c r="K78" s="83"/>
      <c r="L78" s="85"/>
      <c r="M78" s="148"/>
      <c r="N78" s="148"/>
      <c r="O78" s="148"/>
      <c r="P78" s="148"/>
      <c r="Q78" s="148"/>
      <c r="R78" s="149"/>
      <c r="U78" s="97"/>
    </row>
    <row r="79" spans="1:22" ht="21" customHeight="1" thickBot="1" x14ac:dyDescent="0.2">
      <c r="D79" s="157"/>
      <c r="E79" s="82"/>
      <c r="F79" s="84"/>
      <c r="G79" s="84"/>
      <c r="H79" s="84"/>
      <c r="I79" s="84"/>
      <c r="J79" s="84"/>
      <c r="K79" s="84"/>
      <c r="L79" s="86"/>
      <c r="M79" s="98"/>
      <c r="N79" s="98"/>
      <c r="O79" s="118" t="s">
        <v>99</v>
      </c>
      <c r="P79" s="98"/>
      <c r="Q79" s="98"/>
      <c r="R79" s="98"/>
      <c r="U79" s="97"/>
    </row>
    <row r="80" spans="1:22" ht="7.5" customHeight="1" x14ac:dyDescent="0.15"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U80" s="97"/>
    </row>
    <row r="81" spans="2:21" ht="17.25" customHeight="1" x14ac:dyDescent="0.15">
      <c r="D81" s="11" t="s">
        <v>67</v>
      </c>
      <c r="F81" t="s">
        <v>70</v>
      </c>
      <c r="U81" s="97"/>
    </row>
    <row r="82" spans="2:21" ht="17.25" customHeight="1" x14ac:dyDescent="0.15">
      <c r="E82" s="11" t="s">
        <v>68</v>
      </c>
      <c r="U82" s="97"/>
    </row>
    <row r="83" spans="2:21" ht="18.75" x14ac:dyDescent="0.15">
      <c r="B83" s="5" t="s">
        <v>115</v>
      </c>
    </row>
    <row r="84" spans="2:21" ht="15" thickBot="1" x14ac:dyDescent="0.2">
      <c r="C84" s="9" t="s">
        <v>34</v>
      </c>
      <c r="L84" s="9" t="s">
        <v>34</v>
      </c>
    </row>
    <row r="85" spans="2:21" ht="17.25" x14ac:dyDescent="0.15">
      <c r="C85" s="6"/>
      <c r="D85" s="185" t="s">
        <v>1</v>
      </c>
      <c r="E85" s="185"/>
      <c r="F85" s="185"/>
      <c r="G85" s="87" t="s">
        <v>0</v>
      </c>
      <c r="H85" s="125" t="s">
        <v>50</v>
      </c>
      <c r="I85" s="87" t="s">
        <v>5</v>
      </c>
      <c r="J85" s="1" t="s">
        <v>4</v>
      </c>
      <c r="M85" s="155" t="s">
        <v>71</v>
      </c>
      <c r="N85" s="160"/>
      <c r="O85" s="159">
        <f>SUM(G86*I86)</f>
        <v>0</v>
      </c>
      <c r="P85" s="160"/>
      <c r="Q85" s="160"/>
      <c r="R85" s="161"/>
    </row>
    <row r="86" spans="2:21" ht="14.25" thickBot="1" x14ac:dyDescent="0.2">
      <c r="D86" s="165" t="s">
        <v>102</v>
      </c>
      <c r="E86" s="165"/>
      <c r="F86" s="165"/>
      <c r="G86" s="18">
        <v>85</v>
      </c>
      <c r="H86" s="125" t="s">
        <v>50</v>
      </c>
      <c r="I86" s="124"/>
      <c r="J86" s="18" t="s">
        <v>4</v>
      </c>
      <c r="K86" s="19"/>
      <c r="M86" s="157"/>
      <c r="N86" s="163"/>
      <c r="O86" s="162"/>
      <c r="P86" s="163"/>
      <c r="Q86" s="163"/>
      <c r="R86" s="164"/>
    </row>
    <row r="87" spans="2:21" ht="6.75" customHeight="1" x14ac:dyDescent="0.15">
      <c r="D87" s="19"/>
      <c r="E87" s="19"/>
      <c r="F87" s="19"/>
      <c r="G87" s="19"/>
      <c r="H87" s="19"/>
      <c r="I87" s="19"/>
      <c r="J87" s="19"/>
      <c r="K87" s="19"/>
    </row>
    <row r="88" spans="2:21" ht="15" thickBot="1" x14ac:dyDescent="0.2">
      <c r="C88" s="9" t="s">
        <v>35</v>
      </c>
      <c r="D88" s="19"/>
      <c r="E88" s="19"/>
      <c r="F88" s="19"/>
      <c r="G88" s="19"/>
      <c r="H88" s="19"/>
      <c r="I88" s="19"/>
      <c r="J88" s="19"/>
      <c r="K88" s="19"/>
      <c r="L88" s="9" t="s">
        <v>35</v>
      </c>
    </row>
    <row r="89" spans="2:21" ht="17.25" x14ac:dyDescent="0.15">
      <c r="C89" s="6"/>
      <c r="D89" s="153" t="s">
        <v>1</v>
      </c>
      <c r="E89" s="153"/>
      <c r="F89" s="153"/>
      <c r="G89" s="124" t="s">
        <v>0</v>
      </c>
      <c r="H89" s="125" t="s">
        <v>50</v>
      </c>
      <c r="I89" s="87" t="s">
        <v>5</v>
      </c>
      <c r="J89" s="18" t="s">
        <v>4</v>
      </c>
      <c r="K89" s="19"/>
      <c r="M89" s="155" t="s">
        <v>71</v>
      </c>
      <c r="N89" s="160"/>
      <c r="O89" s="159">
        <f>SUM(G90*I90+G91*I91)</f>
        <v>0</v>
      </c>
      <c r="P89" s="160"/>
      <c r="Q89" s="160"/>
      <c r="R89" s="161"/>
    </row>
    <row r="90" spans="2:21" ht="14.25" thickBot="1" x14ac:dyDescent="0.2">
      <c r="D90" s="166" t="s">
        <v>113</v>
      </c>
      <c r="E90" s="167"/>
      <c r="F90" s="168"/>
      <c r="G90" s="18">
        <v>85</v>
      </c>
      <c r="H90" s="125" t="s">
        <v>50</v>
      </c>
      <c r="I90" s="124"/>
      <c r="J90" s="18" t="s">
        <v>4</v>
      </c>
      <c r="K90" s="19"/>
      <c r="M90" s="157"/>
      <c r="N90" s="163"/>
      <c r="O90" s="162"/>
      <c r="P90" s="163"/>
      <c r="Q90" s="163"/>
      <c r="R90" s="164"/>
    </row>
    <row r="91" spans="2:21" x14ac:dyDescent="0.15">
      <c r="D91" s="166" t="s">
        <v>114</v>
      </c>
      <c r="E91" s="167"/>
      <c r="F91" s="168"/>
      <c r="G91" s="18">
        <v>110</v>
      </c>
      <c r="H91" s="125" t="s">
        <v>50</v>
      </c>
      <c r="I91" s="124"/>
      <c r="J91" s="18" t="s">
        <v>4</v>
      </c>
      <c r="K91" s="19"/>
    </row>
    <row r="92" spans="2:21" ht="7.5" customHeight="1" x14ac:dyDescent="0.15">
      <c r="D92" s="21"/>
      <c r="E92" s="21"/>
      <c r="F92" s="19"/>
      <c r="G92" s="19"/>
      <c r="H92" s="19"/>
      <c r="I92" s="129"/>
      <c r="J92" s="19"/>
      <c r="K92" s="19"/>
    </row>
    <row r="93" spans="2:21" ht="15" thickBot="1" x14ac:dyDescent="0.2">
      <c r="B93" s="9"/>
      <c r="C93" s="9" t="s">
        <v>103</v>
      </c>
      <c r="D93" s="20"/>
      <c r="E93" s="20"/>
      <c r="F93" s="19"/>
      <c r="G93" s="19"/>
      <c r="H93" s="19"/>
      <c r="I93" s="129"/>
      <c r="J93" s="19"/>
      <c r="K93" s="19"/>
      <c r="L93" s="9" t="s">
        <v>104</v>
      </c>
    </row>
    <row r="94" spans="2:21" x14ac:dyDescent="0.15">
      <c r="D94" s="153" t="s">
        <v>1</v>
      </c>
      <c r="E94" s="153"/>
      <c r="F94" s="153"/>
      <c r="G94" s="124" t="s">
        <v>0</v>
      </c>
      <c r="H94" s="125" t="s">
        <v>50</v>
      </c>
      <c r="I94" s="87" t="s">
        <v>5</v>
      </c>
      <c r="J94" s="18" t="s">
        <v>4</v>
      </c>
      <c r="K94" s="19"/>
      <c r="M94" s="155" t="s">
        <v>71</v>
      </c>
      <c r="N94" s="160"/>
      <c r="O94" s="159">
        <f>SUM(G95*I95+G96*I96+G97*I97)</f>
        <v>0</v>
      </c>
      <c r="P94" s="160"/>
      <c r="Q94" s="160"/>
      <c r="R94" s="161"/>
    </row>
    <row r="95" spans="2:21" ht="14.25" thickBot="1" x14ac:dyDescent="0.2">
      <c r="D95" s="154" t="s">
        <v>31</v>
      </c>
      <c r="E95" s="154"/>
      <c r="F95" s="154"/>
      <c r="G95" s="18">
        <v>85</v>
      </c>
      <c r="H95" s="125" t="s">
        <v>50</v>
      </c>
      <c r="I95" s="124"/>
      <c r="J95" s="18" t="s">
        <v>4</v>
      </c>
      <c r="K95" s="19"/>
      <c r="M95" s="157"/>
      <c r="N95" s="163"/>
      <c r="O95" s="162"/>
      <c r="P95" s="163"/>
      <c r="Q95" s="163"/>
      <c r="R95" s="164"/>
    </row>
    <row r="96" spans="2:21" x14ac:dyDescent="0.15">
      <c r="D96" s="169" t="s">
        <v>28</v>
      </c>
      <c r="E96" s="169"/>
      <c r="F96" s="169"/>
      <c r="G96" s="18">
        <v>85</v>
      </c>
      <c r="H96" s="125" t="s">
        <v>50</v>
      </c>
      <c r="I96" s="124"/>
      <c r="J96" s="18" t="s">
        <v>4</v>
      </c>
      <c r="K96" s="19"/>
    </row>
    <row r="97" spans="2:18" ht="15" customHeight="1" x14ac:dyDescent="0.15">
      <c r="D97" s="169" t="s">
        <v>29</v>
      </c>
      <c r="E97" s="169"/>
      <c r="F97" s="169"/>
      <c r="G97" s="18">
        <v>85</v>
      </c>
      <c r="H97" s="125" t="s">
        <v>50</v>
      </c>
      <c r="I97" s="124"/>
      <c r="J97" s="18" t="s">
        <v>4</v>
      </c>
      <c r="K97" s="19"/>
    </row>
    <row r="98" spans="2:18" x14ac:dyDescent="0.15">
      <c r="D98" s="15"/>
      <c r="E98" s="15"/>
      <c r="I98" s="98"/>
    </row>
    <row r="99" spans="2:18" ht="15" thickBot="1" x14ac:dyDescent="0.2">
      <c r="B99" s="9"/>
      <c r="C99" s="9" t="s">
        <v>105</v>
      </c>
      <c r="D99" s="9"/>
      <c r="E99" s="9"/>
      <c r="I99" s="98"/>
      <c r="L99" s="9" t="s">
        <v>105</v>
      </c>
    </row>
    <row r="100" spans="2:18" x14ac:dyDescent="0.15">
      <c r="D100" s="126" t="s">
        <v>1</v>
      </c>
      <c r="E100" s="127"/>
      <c r="F100" s="10"/>
      <c r="G100" s="8" t="s">
        <v>0</v>
      </c>
      <c r="H100" s="125" t="s">
        <v>50</v>
      </c>
      <c r="I100" s="87" t="s">
        <v>5</v>
      </c>
      <c r="J100" s="1" t="s">
        <v>4</v>
      </c>
      <c r="M100" s="155" t="s">
        <v>71</v>
      </c>
      <c r="N100" s="160"/>
      <c r="O100" s="159">
        <f>SUM(G101*I101+G102*I102+G103*I103)</f>
        <v>0</v>
      </c>
      <c r="P100" s="160"/>
      <c r="Q100" s="160"/>
      <c r="R100" s="161"/>
    </row>
    <row r="101" spans="2:18" ht="14.25" thickBot="1" x14ac:dyDescent="0.2">
      <c r="D101" s="48" t="s">
        <v>30</v>
      </c>
      <c r="E101" s="51"/>
      <c r="F101" s="10"/>
      <c r="G101" s="10">
        <v>85</v>
      </c>
      <c r="H101" s="125" t="s">
        <v>50</v>
      </c>
      <c r="I101" s="87"/>
      <c r="J101" s="1" t="s">
        <v>4</v>
      </c>
      <c r="M101" s="157"/>
      <c r="N101" s="163"/>
      <c r="O101" s="162"/>
      <c r="P101" s="163"/>
      <c r="Q101" s="163"/>
      <c r="R101" s="164"/>
    </row>
    <row r="102" spans="2:18" x14ac:dyDescent="0.15">
      <c r="D102" s="48" t="s">
        <v>32</v>
      </c>
      <c r="E102" s="51"/>
      <c r="F102" s="10"/>
      <c r="G102" s="10">
        <v>85</v>
      </c>
      <c r="H102" s="125" t="s">
        <v>50</v>
      </c>
      <c r="I102" s="87"/>
      <c r="J102" s="1" t="s">
        <v>4</v>
      </c>
    </row>
    <row r="103" spans="2:18" ht="15" customHeight="1" x14ac:dyDescent="0.15">
      <c r="D103" s="48" t="s">
        <v>33</v>
      </c>
      <c r="E103" s="51"/>
      <c r="F103" s="10"/>
      <c r="G103" s="10">
        <v>85</v>
      </c>
      <c r="H103" s="125" t="s">
        <v>50</v>
      </c>
      <c r="I103" s="87"/>
      <c r="J103" s="1" t="s">
        <v>4</v>
      </c>
    </row>
    <row r="104" spans="2:18" ht="14.25" x14ac:dyDescent="0.15">
      <c r="C104" s="9" t="s">
        <v>106</v>
      </c>
      <c r="D104" s="15"/>
    </row>
    <row r="105" spans="2:18" ht="15" thickBot="1" x14ac:dyDescent="0.2">
      <c r="D105" s="153" t="s">
        <v>1</v>
      </c>
      <c r="E105" s="153"/>
      <c r="F105" s="153"/>
      <c r="G105" s="124" t="s">
        <v>0</v>
      </c>
      <c r="H105" s="125" t="s">
        <v>50</v>
      </c>
      <c r="I105" s="87" t="s">
        <v>5</v>
      </c>
      <c r="J105" s="18" t="s">
        <v>4</v>
      </c>
      <c r="L105" s="9" t="s">
        <v>107</v>
      </c>
    </row>
    <row r="106" spans="2:18" x14ac:dyDescent="0.15">
      <c r="D106" s="154" t="s">
        <v>100</v>
      </c>
      <c r="E106" s="154"/>
      <c r="F106" s="154"/>
      <c r="G106" s="18">
        <v>21</v>
      </c>
      <c r="H106" s="125" t="s">
        <v>50</v>
      </c>
      <c r="I106" s="124"/>
      <c r="J106" s="18" t="s">
        <v>4</v>
      </c>
      <c r="M106" s="155" t="s">
        <v>71</v>
      </c>
      <c r="N106" s="156"/>
      <c r="O106" s="159">
        <f>SUM(G106*I106+G107*I107)</f>
        <v>0</v>
      </c>
      <c r="P106" s="160"/>
      <c r="Q106" s="160"/>
      <c r="R106" s="161"/>
    </row>
    <row r="107" spans="2:18" ht="14.25" thickBot="1" x14ac:dyDescent="0.2">
      <c r="D107" s="154" t="s">
        <v>101</v>
      </c>
      <c r="E107" s="154"/>
      <c r="F107" s="154"/>
      <c r="G107" s="18">
        <v>21</v>
      </c>
      <c r="H107" s="125" t="s">
        <v>50</v>
      </c>
      <c r="I107" s="124"/>
      <c r="J107" s="18" t="s">
        <v>4</v>
      </c>
      <c r="M107" s="157"/>
      <c r="N107" s="158"/>
      <c r="O107" s="162"/>
      <c r="P107" s="163"/>
      <c r="Q107" s="163"/>
      <c r="R107" s="164"/>
    </row>
    <row r="108" spans="2:18" x14ac:dyDescent="0.15">
      <c r="D108" s="134"/>
      <c r="E108" s="134"/>
      <c r="F108" s="134"/>
      <c r="G108" s="19"/>
      <c r="H108" s="135"/>
      <c r="I108" s="129"/>
      <c r="J108" s="19"/>
      <c r="M108" s="98"/>
      <c r="N108" s="98"/>
      <c r="O108" s="98"/>
      <c r="P108" s="98"/>
      <c r="Q108" s="98"/>
      <c r="R108" s="98"/>
    </row>
    <row r="109" spans="2:18" ht="15" thickBot="1" x14ac:dyDescent="0.2">
      <c r="L109" s="9" t="s">
        <v>108</v>
      </c>
    </row>
    <row r="110" spans="2:18" x14ac:dyDescent="0.15">
      <c r="M110" s="155" t="s">
        <v>71</v>
      </c>
      <c r="N110" s="156"/>
      <c r="O110" s="159">
        <f>SUM(O85+O89+O94+O100+O106)</f>
        <v>0</v>
      </c>
      <c r="P110" s="160"/>
      <c r="Q110" s="160"/>
      <c r="R110" s="161"/>
    </row>
    <row r="111" spans="2:18" ht="14.25" thickBot="1" x14ac:dyDescent="0.2">
      <c r="M111" s="157"/>
      <c r="N111" s="158"/>
      <c r="O111" s="162"/>
      <c r="P111" s="163"/>
      <c r="Q111" s="163"/>
      <c r="R111" s="164"/>
    </row>
    <row r="113" spans="1:22" ht="14.25" x14ac:dyDescent="0.15">
      <c r="A113" s="271" t="s">
        <v>40</v>
      </c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</row>
  </sheetData>
  <mergeCells count="121">
    <mergeCell ref="M110:N111"/>
    <mergeCell ref="O110:R111"/>
    <mergeCell ref="A65:V65"/>
    <mergeCell ref="A66:V66"/>
    <mergeCell ref="A113:V113"/>
    <mergeCell ref="H64:N64"/>
    <mergeCell ref="F62:G62"/>
    <mergeCell ref="F64:G64"/>
    <mergeCell ref="H55:N55"/>
    <mergeCell ref="D55:E55"/>
    <mergeCell ref="D56:E56"/>
    <mergeCell ref="D57:E57"/>
    <mergeCell ref="D58:E58"/>
    <mergeCell ref="D59:E59"/>
    <mergeCell ref="F61:G61"/>
    <mergeCell ref="D62:E62"/>
    <mergeCell ref="D64:E64"/>
    <mergeCell ref="D63:R63"/>
    <mergeCell ref="D60:R60"/>
    <mergeCell ref="H62:N62"/>
    <mergeCell ref="E72:L72"/>
    <mergeCell ref="M72:R72"/>
    <mergeCell ref="E73:L73"/>
    <mergeCell ref="M73:R73"/>
    <mergeCell ref="F35:L35"/>
    <mergeCell ref="U43:U44"/>
    <mergeCell ref="R54:T54"/>
    <mergeCell ref="S57:U57"/>
    <mergeCell ref="S59:U59"/>
    <mergeCell ref="S58:U58"/>
    <mergeCell ref="Q55:R55"/>
    <mergeCell ref="S55:T55"/>
    <mergeCell ref="M43:Q44"/>
    <mergeCell ref="R43:T44"/>
    <mergeCell ref="R35:T35"/>
    <mergeCell ref="F36:T36"/>
    <mergeCell ref="O55:P55"/>
    <mergeCell ref="F58:G58"/>
    <mergeCell ref="F59:G59"/>
    <mergeCell ref="F56:G56"/>
    <mergeCell ref="F57:G57"/>
    <mergeCell ref="M7:R7"/>
    <mergeCell ref="E8:L8"/>
    <mergeCell ref="M8:R8"/>
    <mergeCell ref="E9:L9"/>
    <mergeCell ref="M9:R9"/>
    <mergeCell ref="N23:P24"/>
    <mergeCell ref="Q23:S24"/>
    <mergeCell ref="E10:L10"/>
    <mergeCell ref="M10:R10"/>
    <mergeCell ref="E11:L11"/>
    <mergeCell ref="M11:R11"/>
    <mergeCell ref="E12:L12"/>
    <mergeCell ref="E14:L14"/>
    <mergeCell ref="E13:L13"/>
    <mergeCell ref="M13:R13"/>
    <mergeCell ref="M14:R14"/>
    <mergeCell ref="D19:D22"/>
    <mergeCell ref="D15:D16"/>
    <mergeCell ref="Q32:S32"/>
    <mergeCell ref="D26:H26"/>
    <mergeCell ref="M26:O26"/>
    <mergeCell ref="Q26:S26"/>
    <mergeCell ref="D27:H27"/>
    <mergeCell ref="M27:O27"/>
    <mergeCell ref="Q27:S27"/>
    <mergeCell ref="D29:H29"/>
    <mergeCell ref="M29:O29"/>
    <mergeCell ref="D30:H30"/>
    <mergeCell ref="M30:O30"/>
    <mergeCell ref="O32:P32"/>
    <mergeCell ref="D28:H28"/>
    <mergeCell ref="M28:O28"/>
    <mergeCell ref="D96:F96"/>
    <mergeCell ref="D97:F97"/>
    <mergeCell ref="D33:E34"/>
    <mergeCell ref="F33:L33"/>
    <mergeCell ref="R33:T33"/>
    <mergeCell ref="D35:E36"/>
    <mergeCell ref="E77:L77"/>
    <mergeCell ref="M77:R77"/>
    <mergeCell ref="D78:D79"/>
    <mergeCell ref="M78:R78"/>
    <mergeCell ref="D85:F85"/>
    <mergeCell ref="M85:N86"/>
    <mergeCell ref="M71:R71"/>
    <mergeCell ref="O38:P38"/>
    <mergeCell ref="Q38:S38"/>
    <mergeCell ref="D39:E40"/>
    <mergeCell ref="F39:L39"/>
    <mergeCell ref="R39:T39"/>
    <mergeCell ref="D42:F42"/>
    <mergeCell ref="H42:L43"/>
    <mergeCell ref="B43:F44"/>
    <mergeCell ref="D45:D50"/>
    <mergeCell ref="D61:E61"/>
    <mergeCell ref="F55:G55"/>
    <mergeCell ref="E74:L74"/>
    <mergeCell ref="M74:R74"/>
    <mergeCell ref="E75:L75"/>
    <mergeCell ref="M75:R75"/>
    <mergeCell ref="E76:L76"/>
    <mergeCell ref="M76:R76"/>
    <mergeCell ref="D105:F105"/>
    <mergeCell ref="D106:F106"/>
    <mergeCell ref="M106:N107"/>
    <mergeCell ref="O106:R107"/>
    <mergeCell ref="D107:F107"/>
    <mergeCell ref="O85:R86"/>
    <mergeCell ref="D86:F86"/>
    <mergeCell ref="D89:F89"/>
    <mergeCell ref="M89:N90"/>
    <mergeCell ref="O89:R90"/>
    <mergeCell ref="D90:F90"/>
    <mergeCell ref="M100:N101"/>
    <mergeCell ref="O100:R101"/>
    <mergeCell ref="D91:F91"/>
    <mergeCell ref="D94:F94"/>
    <mergeCell ref="M94:N95"/>
    <mergeCell ref="O94:R95"/>
    <mergeCell ref="D95:F95"/>
  </mergeCells>
  <phoneticPr fontId="10"/>
  <pageMargins left="0.51181102362204722" right="0" top="0.55118110236220474" bottom="0.35433070866141736" header="0" footer="0"/>
  <pageSetup paperSize="9" scale="80" orientation="portrait" r:id="rId1"/>
  <headerFooter alignWithMargins="0"/>
  <rowBreaks count="1" manualBreakCount="1">
    <brk id="65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75" zoomScaleNormal="75" workbookViewId="0">
      <selection activeCell="P78" sqref="P78"/>
    </sheetView>
  </sheetViews>
  <sheetFormatPr defaultRowHeight="13.5" x14ac:dyDescent="0.15"/>
  <sheetData/>
  <phoneticPr fontId="2"/>
  <pageMargins left="0.78700000000000003" right="0.78700000000000003" top="0.98399999999999999" bottom="0.98399999999999999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郵便関係 10% 出先用</vt:lpstr>
      <vt:lpstr>Sheet2</vt:lpstr>
      <vt:lpstr>'郵便関係 10% 出先用'!Print_Area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SOUMU2</dc:creator>
  <cp:lastModifiedBy>晴司 山口</cp:lastModifiedBy>
  <cp:lastPrinted>2024-08-22T02:43:24Z</cp:lastPrinted>
  <dcterms:created xsi:type="dcterms:W3CDTF">2016-02-11T23:16:59Z</dcterms:created>
  <dcterms:modified xsi:type="dcterms:W3CDTF">2024-08-22T04:13:39Z</dcterms:modified>
</cp:coreProperties>
</file>