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/>
  <mc:AlternateContent xmlns:mc="http://schemas.openxmlformats.org/markup-compatibility/2006">
    <mc:Choice Requires="x15">
      <x15ac:absPath xmlns:x15ac="http://schemas.microsoft.com/office/spreadsheetml/2010/11/ac" url="E:\ＨP更新\"/>
    </mc:Choice>
  </mc:AlternateContent>
  <xr:revisionPtr revIDLastSave="0" documentId="13_ncr:1_{168CA9A1-AC67-4CBC-853D-96F021E55D9B}" xr6:coauthVersionLast="47" xr6:coauthVersionMax="47" xr10:uidLastSave="{00000000-0000-0000-0000-000000000000}"/>
  <bookViews>
    <workbookView xWindow="6195" yWindow="735" windowWidth="16395" windowHeight="14925" xr2:uid="{00000000-000D-0000-FFFF-FFFF00000000}"/>
  </bookViews>
  <sheets>
    <sheet name="郵便関係 10%  庁内用" sheetId="12" r:id="rId1"/>
    <sheet name="Sheet2" sheetId="5" r:id="rId2"/>
  </sheets>
  <definedNames>
    <definedName name="_xlnm.Print_Area" localSheetId="0">'郵便関係 10%  庁内用'!$A$1:$X$114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2" i="12" l="1"/>
  <c r="M27" i="12" l="1"/>
  <c r="O107" i="12" l="1"/>
  <c r="O101" i="12"/>
  <c r="O95" i="12"/>
  <c r="O90" i="12"/>
  <c r="O86" i="12"/>
  <c r="O111" i="12" l="1"/>
  <c r="R53" i="12" l="1"/>
  <c r="R42" i="12"/>
  <c r="R38" i="12"/>
  <c r="Q37" i="12" s="1"/>
  <c r="R34" i="12"/>
  <c r="R32" i="12"/>
  <c r="M29" i="12"/>
  <c r="M28" i="12"/>
  <c r="M26" i="12"/>
  <c r="Q26" i="12" l="1"/>
  <c r="Q31" i="12"/>
  <c r="H41" i="12" l="1"/>
  <c r="S57" i="12" s="1"/>
</calcChain>
</file>

<file path=xl/sharedStrings.xml><?xml version="1.0" encoding="utf-8"?>
<sst xmlns="http://schemas.openxmlformats.org/spreadsheetml/2006/main" count="343" uniqueCount="117">
  <si>
    <t>税込</t>
    <rPh sb="0" eb="2">
      <t>ゼイコミ</t>
    </rPh>
    <phoneticPr fontId="2"/>
  </si>
  <si>
    <t>品名</t>
    <rPh sb="0" eb="2">
      <t>ヒンメイ</t>
    </rPh>
    <phoneticPr fontId="2"/>
  </si>
  <si>
    <t>収入印紙</t>
    <rPh sb="0" eb="2">
      <t>シュウニュウ</t>
    </rPh>
    <rPh sb="2" eb="4">
      <t>インシ</t>
    </rPh>
    <phoneticPr fontId="2"/>
  </si>
  <si>
    <t>切　手</t>
    <rPh sb="0" eb="1">
      <t>キリ</t>
    </rPh>
    <rPh sb="2" eb="3">
      <t>テ</t>
    </rPh>
    <phoneticPr fontId="2"/>
  </si>
  <si>
    <t>枚</t>
    <rPh sb="0" eb="1">
      <t>マイ</t>
    </rPh>
    <phoneticPr fontId="2"/>
  </si>
  <si>
    <t>数量</t>
    <rPh sb="0" eb="2">
      <t>スウリョウ</t>
    </rPh>
    <phoneticPr fontId="2"/>
  </si>
  <si>
    <t>お手元までお届け、受領印</t>
    <rPh sb="1" eb="3">
      <t>テモト</t>
    </rPh>
    <rPh sb="6" eb="7">
      <t>トド</t>
    </rPh>
    <rPh sb="9" eb="11">
      <t>ジュリョウ</t>
    </rPh>
    <rPh sb="11" eb="12">
      <t>イン</t>
    </rPh>
    <phoneticPr fontId="2"/>
  </si>
  <si>
    <t>郵便受けまでお届け、受領印なし</t>
    <rPh sb="0" eb="3">
      <t>ユウビンウ</t>
    </rPh>
    <rPh sb="7" eb="8">
      <t>トド</t>
    </rPh>
    <rPh sb="10" eb="11">
      <t>ウ</t>
    </rPh>
    <phoneticPr fontId="2"/>
  </si>
  <si>
    <t>１．切手の申込み</t>
    <rPh sb="2" eb="4">
      <t>キッテ</t>
    </rPh>
    <rPh sb="5" eb="7">
      <t>モウシコ</t>
    </rPh>
    <phoneticPr fontId="2"/>
  </si>
  <si>
    <t>１）普通切手</t>
    <rPh sb="2" eb="4">
      <t>フツウ</t>
    </rPh>
    <rPh sb="4" eb="6">
      <t>キッテ</t>
    </rPh>
    <phoneticPr fontId="2"/>
  </si>
  <si>
    <t>２．はがきの申込み</t>
    <rPh sb="6" eb="8">
      <t>モウシコ</t>
    </rPh>
    <phoneticPr fontId="2"/>
  </si>
  <si>
    <t>大きさ25ｃｍ×17ｃｍ（A5ファイルサイズ）・厚さ２ｃｍ・重量１ｋｇまで</t>
    <rPh sb="0" eb="1">
      <t>オオ</t>
    </rPh>
    <rPh sb="24" eb="25">
      <t>アツ</t>
    </rPh>
    <rPh sb="30" eb="32">
      <t>ジュウリョウ</t>
    </rPh>
    <phoneticPr fontId="2"/>
  </si>
  <si>
    <t>種類</t>
    <rPh sb="0" eb="2">
      <t>シュルイ</t>
    </rPh>
    <phoneticPr fontId="2"/>
  </si>
  <si>
    <t>大きさ34ｃｍ×24.8ｃｍ（A4ファイルサイズ）・重量4ｋｇ以内（日本全国一律料金）</t>
    <rPh sb="0" eb="1">
      <t>オオ</t>
    </rPh>
    <rPh sb="26" eb="28">
      <t>ジュウリョウ</t>
    </rPh>
    <rPh sb="31" eb="33">
      <t>イナイ</t>
    </rPh>
    <rPh sb="34" eb="36">
      <t>ニホン</t>
    </rPh>
    <rPh sb="36" eb="38">
      <t>ゼンコク</t>
    </rPh>
    <rPh sb="38" eb="40">
      <t>イチリツ</t>
    </rPh>
    <rPh sb="40" eb="42">
      <t>リョウキン</t>
    </rPh>
    <phoneticPr fontId="2"/>
  </si>
  <si>
    <t>大きさ34ｃｍ×24.8ｃｍ（A4ファイルサイズ）・厚さ3ｃｍ以内・重量4ｋｇ以内（日本全国一律料金）</t>
    <rPh sb="0" eb="1">
      <t>オオ</t>
    </rPh>
    <rPh sb="26" eb="27">
      <t>アツ</t>
    </rPh>
    <rPh sb="31" eb="33">
      <t>イナイ</t>
    </rPh>
    <rPh sb="34" eb="36">
      <t>ジュウリョウ</t>
    </rPh>
    <rPh sb="39" eb="41">
      <t>イナイ</t>
    </rPh>
    <rPh sb="42" eb="44">
      <t>ニホン</t>
    </rPh>
    <rPh sb="44" eb="46">
      <t>ゼンコク</t>
    </rPh>
    <rPh sb="46" eb="48">
      <t>イチリツ</t>
    </rPh>
    <rPh sb="48" eb="50">
      <t>リョウキン</t>
    </rPh>
    <phoneticPr fontId="2"/>
  </si>
  <si>
    <t>小</t>
    <rPh sb="0" eb="1">
      <t>ショウ</t>
    </rPh>
    <phoneticPr fontId="2"/>
  </si>
  <si>
    <t>大</t>
    <rPh sb="0" eb="1">
      <t>ダイ</t>
    </rPh>
    <phoneticPr fontId="2"/>
  </si>
  <si>
    <t>特大</t>
    <rPh sb="0" eb="2">
      <t>トクダイ</t>
    </rPh>
    <phoneticPr fontId="2"/>
  </si>
  <si>
    <t>料金</t>
    <rPh sb="0" eb="2">
      <t>リョウキン</t>
    </rPh>
    <phoneticPr fontId="2"/>
  </si>
  <si>
    <t>種類/サイズ</t>
    <rPh sb="0" eb="2">
      <t>シュルイ</t>
    </rPh>
    <phoneticPr fontId="2"/>
  </si>
  <si>
    <t>中</t>
    <rPh sb="0" eb="1">
      <t>ナカ</t>
    </rPh>
    <phoneticPr fontId="2"/>
  </si>
  <si>
    <t>サイズ</t>
    <phoneticPr fontId="2"/>
  </si>
  <si>
    <t>箱タイプ</t>
    <rPh sb="0" eb="1">
      <t>ハコ</t>
    </rPh>
    <phoneticPr fontId="2"/>
  </si>
  <si>
    <t>袋タイプ</t>
    <rPh sb="0" eb="1">
      <t>フクロ</t>
    </rPh>
    <phoneticPr fontId="2"/>
  </si>
  <si>
    <t>箱タイプ（三角）</t>
    <rPh sb="0" eb="1">
      <t>ハコ</t>
    </rPh>
    <rPh sb="5" eb="7">
      <t>サンカク</t>
    </rPh>
    <phoneticPr fontId="2"/>
  </si>
  <si>
    <t>三角</t>
    <rPh sb="0" eb="2">
      <t>サンカク</t>
    </rPh>
    <phoneticPr fontId="2"/>
  </si>
  <si>
    <t>１）通常はがき</t>
    <rPh sb="2" eb="4">
      <t>ツウジョウ</t>
    </rPh>
    <phoneticPr fontId="2"/>
  </si>
  <si>
    <t>カモメールインクジェツトハガキ（無地）</t>
    <rPh sb="16" eb="18">
      <t>ムジ</t>
    </rPh>
    <phoneticPr fontId="2"/>
  </si>
  <si>
    <t>カモメールインクジェツトハガキ（絵柄）</t>
    <rPh sb="16" eb="18">
      <t>エガラ</t>
    </rPh>
    <phoneticPr fontId="2"/>
  </si>
  <si>
    <t>年賀ハガキ（無地）</t>
    <rPh sb="0" eb="2">
      <t>ネンガ</t>
    </rPh>
    <rPh sb="6" eb="8">
      <t>ムジ</t>
    </rPh>
    <phoneticPr fontId="2"/>
  </si>
  <si>
    <t>カモメールハガキ（無地）</t>
    <rPh sb="9" eb="11">
      <t>ムジ</t>
    </rPh>
    <phoneticPr fontId="2"/>
  </si>
  <si>
    <t>年賀インクジェットハガキ（無地）</t>
    <rPh sb="0" eb="2">
      <t>ネンガ</t>
    </rPh>
    <rPh sb="13" eb="15">
      <t>ムジ</t>
    </rPh>
    <phoneticPr fontId="2"/>
  </si>
  <si>
    <t>年賀インクジェットハガキ（写真用）</t>
    <rPh sb="0" eb="2">
      <t>ネンガ</t>
    </rPh>
    <rPh sb="13" eb="16">
      <t>シャシンヨウ</t>
    </rPh>
    <phoneticPr fontId="2"/>
  </si>
  <si>
    <t>１）弔事用の普通切手</t>
    <rPh sb="6" eb="8">
      <t>フツウ</t>
    </rPh>
    <rPh sb="8" eb="10">
      <t>キッテ</t>
    </rPh>
    <phoneticPr fontId="2"/>
  </si>
  <si>
    <t>２）慶弔用の普通切手</t>
    <rPh sb="2" eb="5">
      <t>ケイチョウヨウ</t>
    </rPh>
    <rPh sb="6" eb="8">
      <t>フツウ</t>
    </rPh>
    <rPh sb="8" eb="10">
      <t>キッテ</t>
    </rPh>
    <phoneticPr fontId="2"/>
  </si>
  <si>
    <t>所属名</t>
    <rPh sb="0" eb="3">
      <t>ショゾクメイ</t>
    </rPh>
    <phoneticPr fontId="2"/>
  </si>
  <si>
    <t>所属コード</t>
    <rPh sb="0" eb="2">
      <t>ショゾク</t>
    </rPh>
    <phoneticPr fontId="2"/>
  </si>
  <si>
    <t>担当者名</t>
    <rPh sb="0" eb="3">
      <t>タントウシャ</t>
    </rPh>
    <rPh sb="3" eb="4">
      <t>メイ</t>
    </rPh>
    <phoneticPr fontId="2"/>
  </si>
  <si>
    <t>連絡先</t>
    <rPh sb="0" eb="3">
      <t>レンラクサキ</t>
    </rPh>
    <phoneticPr fontId="2"/>
  </si>
  <si>
    <t>香川県庁消費生活協同組合</t>
    <rPh sb="0" eb="2">
      <t>カガワ</t>
    </rPh>
    <rPh sb="2" eb="4">
      <t>ケンチョウ</t>
    </rPh>
    <rPh sb="4" eb="6">
      <t>ショウヒ</t>
    </rPh>
    <rPh sb="6" eb="8">
      <t>セイカツ</t>
    </rPh>
    <rPh sb="8" eb="10">
      <t>キョウドウ</t>
    </rPh>
    <rPh sb="10" eb="12">
      <t>クミアイ</t>
    </rPh>
    <phoneticPr fontId="2"/>
  </si>
  <si>
    <t>申込日</t>
    <rPh sb="0" eb="2">
      <t>モウシコミ</t>
    </rPh>
    <rPh sb="2" eb="3">
      <t>ビ</t>
    </rPh>
    <phoneticPr fontId="2"/>
  </si>
  <si>
    <t>FAX（087）837-9490</t>
    <phoneticPr fontId="2"/>
  </si>
  <si>
    <t>購入方法を○で囲む</t>
    <rPh sb="0" eb="2">
      <t>コウニュウ</t>
    </rPh>
    <rPh sb="2" eb="4">
      <t>ホウホウ</t>
    </rPh>
    <rPh sb="7" eb="8">
      <t>カコ</t>
    </rPh>
    <phoneticPr fontId="2"/>
  </si>
  <si>
    <t>個人　・　団体</t>
    <rPh sb="0" eb="2">
      <t>コジン</t>
    </rPh>
    <rPh sb="5" eb="7">
      <t>ダンタイ</t>
    </rPh>
    <phoneticPr fontId="2"/>
  </si>
  <si>
    <t>組合員名</t>
    <rPh sb="0" eb="3">
      <t>クミアイイン</t>
    </rPh>
    <rPh sb="3" eb="4">
      <t>メイ</t>
    </rPh>
    <phoneticPr fontId="2"/>
  </si>
  <si>
    <t>組合員コード</t>
    <rPh sb="0" eb="3">
      <t>クミアイイン</t>
    </rPh>
    <phoneticPr fontId="2"/>
  </si>
  <si>
    <t>支払方法を○で囲む</t>
    <rPh sb="0" eb="2">
      <t>シハライ</t>
    </rPh>
    <rPh sb="2" eb="4">
      <t>ホウホウ</t>
    </rPh>
    <rPh sb="7" eb="8">
      <t>カコ</t>
    </rPh>
    <phoneticPr fontId="2"/>
  </si>
  <si>
    <t>売掛　・　現金</t>
    <rPh sb="0" eb="2">
      <t>ウリカケ</t>
    </rPh>
    <rPh sb="5" eb="7">
      <t>ゲンキン</t>
    </rPh>
    <phoneticPr fontId="2"/>
  </si>
  <si>
    <t>売掛の場合、後払いでも購入できます。（県費で購入可能）</t>
    <rPh sb="0" eb="2">
      <t>ウリカケ</t>
    </rPh>
    <rPh sb="3" eb="5">
      <t>バアイ</t>
    </rPh>
    <rPh sb="6" eb="7">
      <t>アト</t>
    </rPh>
    <rPh sb="7" eb="8">
      <t>バラ</t>
    </rPh>
    <rPh sb="11" eb="13">
      <t>コウニュウ</t>
    </rPh>
    <rPh sb="19" eb="21">
      <t>ケンピ</t>
    </rPh>
    <rPh sb="22" eb="24">
      <t>コウニュウ</t>
    </rPh>
    <rPh sb="24" eb="26">
      <t>カノウ</t>
    </rPh>
    <phoneticPr fontId="2"/>
  </si>
  <si>
    <t>円</t>
    <rPh sb="0" eb="1">
      <t>エン</t>
    </rPh>
    <phoneticPr fontId="10"/>
  </si>
  <si>
    <t>請求先宛名</t>
    <rPh sb="0" eb="2">
      <t>セイキュウ</t>
    </rPh>
    <rPh sb="2" eb="3">
      <t>サキ</t>
    </rPh>
    <rPh sb="3" eb="5">
      <t>アテナ</t>
    </rPh>
    <phoneticPr fontId="10"/>
  </si>
  <si>
    <t>３．レターパックの申込み</t>
    <rPh sb="9" eb="11">
      <t>モウシコ</t>
    </rPh>
    <phoneticPr fontId="2"/>
  </si>
  <si>
    <t>４．スマートレターの申込み</t>
    <rPh sb="10" eb="12">
      <t>モウシコ</t>
    </rPh>
    <phoneticPr fontId="2"/>
  </si>
  <si>
    <t>５．収入印紙の申込み</t>
    <rPh sb="2" eb="4">
      <t>シュウニュウ</t>
    </rPh>
    <rPh sb="4" eb="6">
      <t>インシ</t>
    </rPh>
    <rPh sb="7" eb="9">
      <t>モウシコ</t>
    </rPh>
    <phoneticPr fontId="2"/>
  </si>
  <si>
    <t>小計</t>
    <rPh sb="0" eb="2">
      <t>ショウケイ</t>
    </rPh>
    <phoneticPr fontId="10"/>
  </si>
  <si>
    <t>１～４の申込小計金額</t>
    <rPh sb="4" eb="6">
      <t>モウシコミ</t>
    </rPh>
    <rPh sb="6" eb="8">
      <t>ショウケイ</t>
    </rPh>
    <rPh sb="8" eb="10">
      <t>キンガク</t>
    </rPh>
    <phoneticPr fontId="10"/>
  </si>
  <si>
    <t>発注書</t>
    <rPh sb="0" eb="3">
      <t>ハッチュウショ</t>
    </rPh>
    <phoneticPr fontId="10"/>
  </si>
  <si>
    <t>全体合計</t>
    <rPh sb="0" eb="2">
      <t>ゼンタイ</t>
    </rPh>
    <rPh sb="2" eb="4">
      <t>ゴウケイ</t>
    </rPh>
    <phoneticPr fontId="10"/>
  </si>
  <si>
    <t>５．印紙のみ申込小計金額</t>
    <rPh sb="2" eb="4">
      <t>インシ</t>
    </rPh>
    <rPh sb="6" eb="8">
      <t>モウシコ</t>
    </rPh>
    <rPh sb="8" eb="10">
      <t>ショウケイ</t>
    </rPh>
    <rPh sb="10" eb="12">
      <t>キンガク</t>
    </rPh>
    <phoneticPr fontId="10"/>
  </si>
  <si>
    <t>※カモメールや年賀ハガキも注文可能</t>
    <rPh sb="7" eb="9">
      <t>ネンガ</t>
    </rPh>
    <rPh sb="13" eb="15">
      <t>チュウモン</t>
    </rPh>
    <rPh sb="15" eb="17">
      <t>カノウ</t>
    </rPh>
    <phoneticPr fontId="10"/>
  </si>
  <si>
    <t>※生協には常に在庫していないため、注文は午前11時にお願いします。それ以外は次の日発注になります。</t>
    <rPh sb="1" eb="3">
      <t>セイキョウ</t>
    </rPh>
    <rPh sb="5" eb="6">
      <t>ツネ</t>
    </rPh>
    <rPh sb="7" eb="9">
      <t>ザイコ</t>
    </rPh>
    <rPh sb="24" eb="25">
      <t>ジ</t>
    </rPh>
    <rPh sb="35" eb="37">
      <t>イガイ</t>
    </rPh>
    <rPh sb="38" eb="39">
      <t>ツギ</t>
    </rPh>
    <rPh sb="40" eb="41">
      <t>ヒ</t>
    </rPh>
    <rPh sb="41" eb="43">
      <t>ハッチュウ</t>
    </rPh>
    <phoneticPr fontId="10"/>
  </si>
  <si>
    <t>枚</t>
    <rPh sb="0" eb="1">
      <t>マイ</t>
    </rPh>
    <phoneticPr fontId="10"/>
  </si>
  <si>
    <t>３の合計</t>
    <rPh sb="2" eb="4">
      <t>ゴウケイ</t>
    </rPh>
    <phoneticPr fontId="10"/>
  </si>
  <si>
    <t>１の合計</t>
    <rPh sb="2" eb="4">
      <t>ゴウケイ</t>
    </rPh>
    <phoneticPr fontId="10"/>
  </si>
  <si>
    <t>２の合計</t>
    <rPh sb="2" eb="4">
      <t>ゴウケイ</t>
    </rPh>
    <phoneticPr fontId="10"/>
  </si>
  <si>
    <t>納品日</t>
    <rPh sb="0" eb="3">
      <t>ノウヒンビ</t>
    </rPh>
    <phoneticPr fontId="10"/>
  </si>
  <si>
    <t>備考欄</t>
    <rPh sb="0" eb="2">
      <t>ビコウ</t>
    </rPh>
    <rPh sb="2" eb="3">
      <t>ラン</t>
    </rPh>
    <phoneticPr fontId="10"/>
  </si>
  <si>
    <t>生協連絡先：総務課</t>
    <rPh sb="0" eb="2">
      <t>セイキョウ</t>
    </rPh>
    <rPh sb="2" eb="5">
      <t>レンラクサキ</t>
    </rPh>
    <rPh sb="6" eb="9">
      <t>ソウムカ</t>
    </rPh>
    <phoneticPr fontId="2"/>
  </si>
  <si>
    <t>　ＴＥＬ(087）832-3822　・　ＦＡＸ（087）837-9490</t>
  </si>
  <si>
    <t>ＴＥＬ(087）832-3822　・　ＦＡＸ（087）837-9490</t>
    <phoneticPr fontId="10"/>
  </si>
  <si>
    <t>内線５８３３</t>
    <rPh sb="0" eb="2">
      <t>ナイセン</t>
    </rPh>
    <phoneticPr fontId="10"/>
  </si>
  <si>
    <t>合計金額</t>
    <rPh sb="0" eb="2">
      <t>ゴウケイ</t>
    </rPh>
    <rPh sb="2" eb="4">
      <t>キンガク</t>
    </rPh>
    <phoneticPr fontId="10"/>
  </si>
  <si>
    <t>４の合計</t>
    <rPh sb="2" eb="4">
      <t>ゴウケイ</t>
    </rPh>
    <phoneticPr fontId="10"/>
  </si>
  <si>
    <t>収入印紙10枚単位</t>
    <rPh sb="0" eb="2">
      <t>シュウニュウ</t>
    </rPh>
    <rPh sb="2" eb="4">
      <t>インシ</t>
    </rPh>
    <rPh sb="6" eb="7">
      <t>マイ</t>
    </rPh>
    <rPh sb="7" eb="9">
      <t>タンイ</t>
    </rPh>
    <phoneticPr fontId="10"/>
  </si>
  <si>
    <t>取寄せ商品３日</t>
    <rPh sb="0" eb="2">
      <t>トリヨ</t>
    </rPh>
    <rPh sb="3" eb="5">
      <t>ショウヒン</t>
    </rPh>
    <rPh sb="6" eb="7">
      <t>ヒ</t>
    </rPh>
    <phoneticPr fontId="10"/>
  </si>
  <si>
    <t>　　令和　　　　　年　　　　　　月　　　　　日（　　　　）　　</t>
    <rPh sb="2" eb="3">
      <t>レイ</t>
    </rPh>
    <rPh sb="3" eb="4">
      <t>ワ</t>
    </rPh>
    <rPh sb="9" eb="10">
      <t>ネン</t>
    </rPh>
    <rPh sb="16" eb="17">
      <t>ツキ</t>
    </rPh>
    <rPh sb="22" eb="23">
      <t>ヒ</t>
    </rPh>
    <phoneticPr fontId="2"/>
  </si>
  <si>
    <t>※切手のシールタイプは、１０枚単位の発注です。</t>
    <rPh sb="1" eb="3">
      <t>キッテ</t>
    </rPh>
    <rPh sb="14" eb="15">
      <t>マイ</t>
    </rPh>
    <rPh sb="15" eb="17">
      <t>タンイ</t>
    </rPh>
    <rPh sb="18" eb="20">
      <t>ハッチュウ</t>
    </rPh>
    <phoneticPr fontId="10"/>
  </si>
  <si>
    <t>（庁内用）</t>
    <rPh sb="1" eb="2">
      <t>チョウ</t>
    </rPh>
    <rPh sb="2" eb="4">
      <t>ナイヨウ</t>
    </rPh>
    <phoneticPr fontId="10"/>
  </si>
  <si>
    <t>※生協には常に在庫していないため、注文は午前11時にお願いします。それ以降は次の日発注になります。</t>
    <rPh sb="1" eb="3">
      <t>セイキョウ</t>
    </rPh>
    <rPh sb="5" eb="6">
      <t>ツネ</t>
    </rPh>
    <rPh sb="7" eb="9">
      <t>ザイコ</t>
    </rPh>
    <rPh sb="24" eb="25">
      <t>ジ</t>
    </rPh>
    <rPh sb="35" eb="37">
      <t>イコウ</t>
    </rPh>
    <rPh sb="38" eb="39">
      <t>ツギ</t>
    </rPh>
    <rPh sb="40" eb="41">
      <t>ヒ</t>
    </rPh>
    <rPh sb="41" eb="43">
      <t>ハッチュウ</t>
    </rPh>
    <phoneticPr fontId="10"/>
  </si>
  <si>
    <t>令和　　　　　年　　　　　　月　　　　　日（　　　　）　　</t>
    <rPh sb="0" eb="2">
      <t>レイワ</t>
    </rPh>
    <rPh sb="7" eb="8">
      <t>ネン</t>
    </rPh>
    <rPh sb="14" eb="15">
      <t>ツキ</t>
    </rPh>
    <rPh sb="20" eb="21">
      <t>ヒ</t>
    </rPh>
    <phoneticPr fontId="2"/>
  </si>
  <si>
    <t>令和　　　　年　　　　　　月　　　　　日（　　　　）　　</t>
    <rPh sb="0" eb="2">
      <t>レイワ</t>
    </rPh>
    <rPh sb="6" eb="7">
      <t>ネン</t>
    </rPh>
    <rPh sb="13" eb="14">
      <t>ツキ</t>
    </rPh>
    <rPh sb="19" eb="20">
      <t>ヒ</t>
    </rPh>
    <phoneticPr fontId="2"/>
  </si>
  <si>
    <t>県庁内線</t>
    <rPh sb="0" eb="4">
      <t>ケンチョウナイセン</t>
    </rPh>
    <phoneticPr fontId="10"/>
  </si>
  <si>
    <t>レターパックプラス</t>
    <phoneticPr fontId="2"/>
  </si>
  <si>
    <t>レターパックライト</t>
    <phoneticPr fontId="2"/>
  </si>
  <si>
    <t>スマートレター</t>
    <phoneticPr fontId="2"/>
  </si>
  <si>
    <t>FAX（087）837-9490</t>
    <phoneticPr fontId="2"/>
  </si>
  <si>
    <t>縦17.5cm×横22.5ｃｍ×高さ14.5ｃｍ</t>
    <rPh sb="0" eb="1">
      <t>タテ</t>
    </rPh>
    <rPh sb="8" eb="9">
      <t>ヨコ</t>
    </rPh>
    <rPh sb="16" eb="17">
      <t>タカ</t>
    </rPh>
    <phoneticPr fontId="2"/>
  </si>
  <si>
    <t>縦25.5cm×横31.5ｃｍ×高さ17.5ｃｍ</t>
    <rPh sb="0" eb="1">
      <t>タテ</t>
    </rPh>
    <rPh sb="8" eb="9">
      <t>ヨコ</t>
    </rPh>
    <rPh sb="16" eb="17">
      <t>タカ</t>
    </rPh>
    <phoneticPr fontId="2"/>
  </si>
  <si>
    <t>縦31.5cm×横39.5ｃｍ×高さ22.5ｃｍ</t>
    <rPh sb="0" eb="1">
      <t>タテ</t>
    </rPh>
    <rPh sb="8" eb="9">
      <t>ヨコ</t>
    </rPh>
    <rPh sb="16" eb="17">
      <t>タカ</t>
    </rPh>
    <phoneticPr fontId="2"/>
  </si>
  <si>
    <t>縦34.5cm×横44.5ｃｍ×高さ34.0ｃｍ</t>
    <rPh sb="0" eb="1">
      <t>タテ</t>
    </rPh>
    <rPh sb="8" eb="9">
      <t>ヨコ</t>
    </rPh>
    <rPh sb="16" eb="17">
      <t>タカ</t>
    </rPh>
    <phoneticPr fontId="2"/>
  </si>
  <si>
    <t>縦120mm×横645mm×高さ105mm</t>
    <rPh sb="0" eb="1">
      <t>タテ</t>
    </rPh>
    <rPh sb="7" eb="8">
      <t>ヨコ</t>
    </rPh>
    <rPh sb="14" eb="15">
      <t>タカ</t>
    </rPh>
    <phoneticPr fontId="2"/>
  </si>
  <si>
    <t>縦80ｍｍ×横260ｍｍ×高さ450ｍｍ</t>
    <rPh sb="0" eb="1">
      <t>タテ</t>
    </rPh>
    <rPh sb="6" eb="7">
      <t>ヨコ</t>
    </rPh>
    <rPh sb="13" eb="14">
      <t>タカ</t>
    </rPh>
    <phoneticPr fontId="2"/>
  </si>
  <si>
    <t>縦160ｍｍ×横320ｍｍ×高さ440ｍｍ</t>
    <rPh sb="0" eb="1">
      <t>タテ</t>
    </rPh>
    <rPh sb="7" eb="8">
      <t>ヨコ</t>
    </rPh>
    <rPh sb="14" eb="15">
      <t>タカ</t>
    </rPh>
    <phoneticPr fontId="2"/>
  </si>
  <si>
    <t>円</t>
    <rPh sb="0" eb="1">
      <t>エン</t>
    </rPh>
    <phoneticPr fontId="10"/>
  </si>
  <si>
    <t>６．包装用品の申込小計金額</t>
    <rPh sb="2" eb="4">
      <t>ホウソウ</t>
    </rPh>
    <rPh sb="4" eb="6">
      <t>ヨウヒン</t>
    </rPh>
    <rPh sb="7" eb="9">
      <t>モウシコミ</t>
    </rPh>
    <rPh sb="9" eb="11">
      <t>ショウケイ</t>
    </rPh>
    <rPh sb="11" eb="13">
      <t>キンガク</t>
    </rPh>
    <phoneticPr fontId="10"/>
  </si>
  <si>
    <r>
      <t>6．包装用品の申込み　</t>
    </r>
    <r>
      <rPr>
        <b/>
        <sz val="12"/>
        <color indexed="8"/>
        <rFont val="ＭＳ Ｐゴシック"/>
        <family val="3"/>
        <charset val="128"/>
      </rPr>
      <t>※</t>
    </r>
    <r>
      <rPr>
        <sz val="12"/>
        <color indexed="8"/>
        <rFont val="ＭＳ Ｐゴシック"/>
        <family val="3"/>
        <charset val="128"/>
      </rPr>
      <t>数量が多い場合４日前に発注　</t>
    </r>
    <rPh sb="2" eb="4">
      <t>ホウソウ</t>
    </rPh>
    <rPh sb="4" eb="6">
      <t>ヨウヒン</t>
    </rPh>
    <rPh sb="7" eb="9">
      <t>モウシコ</t>
    </rPh>
    <rPh sb="12" eb="14">
      <t>スウリョウ</t>
    </rPh>
    <rPh sb="15" eb="16">
      <t>オオ</t>
    </rPh>
    <rPh sb="17" eb="19">
      <t>バアイ</t>
    </rPh>
    <rPh sb="20" eb="21">
      <t>ヒ</t>
    </rPh>
    <rPh sb="21" eb="22">
      <t>マエ</t>
    </rPh>
    <rPh sb="23" eb="25">
      <t>ハッチュウ</t>
    </rPh>
    <phoneticPr fontId="2"/>
  </si>
  <si>
    <t>※紙タイプ（大）については、１０個単位での販売になります。</t>
    <rPh sb="1" eb="2">
      <t>カミ</t>
    </rPh>
    <rPh sb="6" eb="7">
      <t>ダイ</t>
    </rPh>
    <rPh sb="16" eb="17">
      <t>コ</t>
    </rPh>
    <rPh sb="17" eb="19">
      <t>タンイ</t>
    </rPh>
    <rPh sb="21" eb="23">
      <t>ハンバイ</t>
    </rPh>
    <phoneticPr fontId="10"/>
  </si>
  <si>
    <t>※ポスター入れ等に最適です。</t>
    <rPh sb="5" eb="6">
      <t>イ</t>
    </rPh>
    <rPh sb="7" eb="8">
      <t>トウ</t>
    </rPh>
    <rPh sb="9" eb="11">
      <t>サイテキ</t>
    </rPh>
    <phoneticPr fontId="10"/>
  </si>
  <si>
    <t>※全品返品不可</t>
    <rPh sb="1" eb="3">
      <t>ゼンピン</t>
    </rPh>
    <rPh sb="3" eb="5">
      <t>ヘンピン</t>
    </rPh>
    <rPh sb="5" eb="7">
      <t>フカ</t>
    </rPh>
    <phoneticPr fontId="10"/>
  </si>
  <si>
    <t>封筒　縦19.6ｍｍ×横11.8ｍｍ</t>
    <rPh sb="0" eb="2">
      <t>フウトウ</t>
    </rPh>
    <rPh sb="3" eb="4">
      <t>タテ</t>
    </rPh>
    <rPh sb="11" eb="12">
      <t>ヨコ</t>
    </rPh>
    <phoneticPr fontId="10"/>
  </si>
  <si>
    <t>封筒　縦21.5ｍｍ×横14.1ｍｍ</t>
    <rPh sb="0" eb="2">
      <t>フウトウ</t>
    </rPh>
    <rPh sb="3" eb="4">
      <t>タテ</t>
    </rPh>
    <rPh sb="11" eb="12">
      <t>ヨコ</t>
    </rPh>
    <phoneticPr fontId="10"/>
  </si>
  <si>
    <t>弔事用85円普通切手　花文様</t>
    <rPh sb="0" eb="1">
      <t>チョウ</t>
    </rPh>
    <rPh sb="1" eb="2">
      <t>ジ</t>
    </rPh>
    <rPh sb="2" eb="3">
      <t>ヨウ</t>
    </rPh>
    <rPh sb="5" eb="6">
      <t>エン</t>
    </rPh>
    <rPh sb="6" eb="8">
      <t>フツウ</t>
    </rPh>
    <rPh sb="8" eb="10">
      <t>キッテ</t>
    </rPh>
    <rPh sb="11" eb="12">
      <t>ハナ</t>
    </rPh>
    <rPh sb="12" eb="14">
      <t>モンヨウ</t>
    </rPh>
    <phoneticPr fontId="2"/>
  </si>
  <si>
    <t>３）かもメールはがき</t>
    <phoneticPr fontId="2"/>
  </si>
  <si>
    <t>４）年賀はがき</t>
    <rPh sb="2" eb="4">
      <t>ネンガ</t>
    </rPh>
    <phoneticPr fontId="2"/>
  </si>
  <si>
    <t>５）現金書留用封筒</t>
    <rPh sb="2" eb="4">
      <t>ゲンキン</t>
    </rPh>
    <rPh sb="4" eb="6">
      <t>カキトメ</t>
    </rPh>
    <rPh sb="6" eb="7">
      <t>ヨウ</t>
    </rPh>
    <rPh sb="7" eb="9">
      <t>フウトウ</t>
    </rPh>
    <phoneticPr fontId="2"/>
  </si>
  <si>
    <t>５）現金書留用封筒</t>
    <rPh sb="2" eb="7">
      <t>ゲンキンカキトメヨウ</t>
    </rPh>
    <rPh sb="7" eb="9">
      <t>フウトウ</t>
    </rPh>
    <phoneticPr fontId="2"/>
  </si>
  <si>
    <t>１）～５）</t>
    <phoneticPr fontId="2"/>
  </si>
  <si>
    <t>通常はがき（鳩）</t>
    <rPh sb="0" eb="2">
      <t>ツウジョウ</t>
    </rPh>
    <rPh sb="6" eb="7">
      <t>ハト</t>
    </rPh>
    <phoneticPr fontId="2"/>
  </si>
  <si>
    <t>通常はがき・インクジェット（小鳥）</t>
    <rPh sb="0" eb="2">
      <t>ツウジョウ</t>
    </rPh>
    <rPh sb="14" eb="16">
      <t>コトリ</t>
    </rPh>
    <phoneticPr fontId="2"/>
  </si>
  <si>
    <t>往復ハガキ（鶴）</t>
    <rPh sb="0" eb="2">
      <t>オウフク</t>
    </rPh>
    <rPh sb="6" eb="7">
      <t>ツル</t>
    </rPh>
    <phoneticPr fontId="2"/>
  </si>
  <si>
    <t>慶弔用85円普通切手</t>
    <rPh sb="0" eb="3">
      <t>ケイチョウヨウ</t>
    </rPh>
    <rPh sb="5" eb="6">
      <t>エン</t>
    </rPh>
    <rPh sb="6" eb="8">
      <t>フツウ</t>
    </rPh>
    <rPh sb="8" eb="10">
      <t>キッテ</t>
    </rPh>
    <phoneticPr fontId="2"/>
  </si>
  <si>
    <t>慶弔用110円普通切手</t>
    <rPh sb="0" eb="3">
      <t>ケイチョウヨウ</t>
    </rPh>
    <rPh sb="6" eb="7">
      <t>エン</t>
    </rPh>
    <rPh sb="7" eb="9">
      <t>フツウ</t>
    </rPh>
    <rPh sb="9" eb="11">
      <t>キッテ</t>
    </rPh>
    <phoneticPr fontId="2"/>
  </si>
  <si>
    <t>７．特殊な切手・はがきの申込み</t>
    <rPh sb="2" eb="4">
      <t>トクシュ</t>
    </rPh>
    <rPh sb="5" eb="7">
      <t>キッテ</t>
    </rPh>
    <rPh sb="12" eb="14">
      <t>モウシコ</t>
    </rPh>
    <phoneticPr fontId="2"/>
  </si>
  <si>
    <t>令和６年８月１日作成</t>
    <rPh sb="0" eb="1">
      <t>レイ</t>
    </rPh>
    <rPh sb="1" eb="2">
      <t>ワ</t>
    </rPh>
    <rPh sb="3" eb="4">
      <t>ネン</t>
    </rPh>
    <rPh sb="5" eb="6">
      <t>ツキ</t>
    </rPh>
    <rPh sb="7" eb="8">
      <t>ヒ</t>
    </rPh>
    <rPh sb="8" eb="10">
      <t>サクセイ</t>
    </rPh>
    <phoneticPr fontId="2"/>
  </si>
  <si>
    <t>郵便書簡（紙飛行機）</t>
    <rPh sb="0" eb="2">
      <t>ユウビン</t>
    </rPh>
    <rPh sb="2" eb="4">
      <t>ショカン</t>
    </rPh>
    <rPh sb="5" eb="6">
      <t>カミ</t>
    </rPh>
    <rPh sb="6" eb="9">
      <t>ヒコウキ</t>
    </rPh>
    <phoneticPr fontId="10"/>
  </si>
  <si>
    <t>※ｼｰﾙﾀｲﾌﾟは、（８５円、１１０円）です。備考欄に記入下さい。</t>
    <phoneticPr fontId="10"/>
  </si>
  <si>
    <t>令和６年８月22日作成</t>
    <rPh sb="0" eb="1">
      <t>レイ</t>
    </rPh>
    <rPh sb="1" eb="2">
      <t>ワ</t>
    </rPh>
    <rPh sb="3" eb="4">
      <t>ネン</t>
    </rPh>
    <rPh sb="5" eb="6">
      <t>ツキ</t>
    </rPh>
    <rPh sb="8" eb="9">
      <t>ヒ</t>
    </rPh>
    <rPh sb="9" eb="11">
      <t>サクセイ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</si>
</sst>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8" fillId="0" borderId="0" applyFont="0" applyFill="0" applyBorder="0" applyAlignment="0" applyProtection="0">
      <alignment vertical="center"/>
    </xf>
  </cellStyleXfs>
  <cellXfs count="26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9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0" fillId="0" borderId="12" xfId="0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12" xfId="0" applyBorder="1">
      <alignment vertical="center"/>
    </xf>
    <xf numFmtId="0" fontId="7" fillId="0" borderId="0" xfId="0" applyFont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right" vertical="center"/>
    </xf>
    <xf numFmtId="0" fontId="3" fillId="0" borderId="0" xfId="0" applyFont="1">
      <alignment vertical="center"/>
    </xf>
    <xf numFmtId="0" fontId="0" fillId="2" borderId="1" xfId="0" applyFill="1" applyBorder="1">
      <alignment vertical="center"/>
    </xf>
    <xf numFmtId="0" fontId="0" fillId="2" borderId="0" xfId="0" applyFill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0" fillId="0" borderId="28" xfId="0" applyBorder="1">
      <alignment vertical="center"/>
    </xf>
    <xf numFmtId="0" fontId="16" fillId="0" borderId="0" xfId="0" applyFont="1">
      <alignment vertical="center"/>
    </xf>
    <xf numFmtId="0" fontId="0" fillId="0" borderId="30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2" borderId="3" xfId="0" applyFill="1" applyBorder="1" applyAlignment="1">
      <alignment horizontal="right" vertical="center"/>
    </xf>
    <xf numFmtId="0" fontId="0" fillId="2" borderId="11" xfId="0" applyFill="1" applyBorder="1">
      <alignment vertical="center"/>
    </xf>
    <xf numFmtId="0" fontId="0" fillId="2" borderId="0" xfId="0" applyFill="1" applyAlignment="1">
      <alignment horizontal="right" vertical="center"/>
    </xf>
    <xf numFmtId="0" fontId="0" fillId="2" borderId="9" xfId="0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2" borderId="3" xfId="0" applyFill="1" applyBorder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28" xfId="0" applyFill="1" applyBorder="1">
      <alignment vertical="center"/>
    </xf>
    <xf numFmtId="0" fontId="0" fillId="2" borderId="9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17" xfId="0" applyFill="1" applyBorder="1" applyAlignment="1">
      <alignment horizontal="right" vertical="center"/>
    </xf>
    <xf numFmtId="0" fontId="0" fillId="2" borderId="17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2" borderId="50" xfId="0" applyFill="1" applyBorder="1">
      <alignment vertical="center"/>
    </xf>
    <xf numFmtId="0" fontId="0" fillId="0" borderId="35" xfId="0" applyBorder="1">
      <alignment vertical="center"/>
    </xf>
    <xf numFmtId="0" fontId="0" fillId="2" borderId="29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3" fillId="0" borderId="11" xfId="0" applyFont="1" applyBorder="1">
      <alignment vertical="center"/>
    </xf>
    <xf numFmtId="0" fontId="3" fillId="0" borderId="13" xfId="0" applyFont="1" applyBorder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0" fillId="2" borderId="27" xfId="0" applyFill="1" applyBorder="1">
      <alignment vertical="center"/>
    </xf>
    <xf numFmtId="0" fontId="0" fillId="2" borderId="57" xfId="0" applyFill="1" applyBorder="1">
      <alignment vertical="center"/>
    </xf>
    <xf numFmtId="0" fontId="0" fillId="2" borderId="58" xfId="0" applyFill="1" applyBorder="1">
      <alignment vertical="center"/>
    </xf>
    <xf numFmtId="0" fontId="0" fillId="2" borderId="7" xfId="0" applyFill="1" applyBorder="1">
      <alignment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1" fillId="0" borderId="0" xfId="0" applyFont="1">
      <alignment vertical="center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35" xfId="0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55" xfId="0" applyFont="1" applyBorder="1">
      <alignment vertical="center"/>
    </xf>
    <xf numFmtId="0" fontId="13" fillId="0" borderId="0" xfId="0" applyFo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right" vertical="center"/>
    </xf>
    <xf numFmtId="0" fontId="9" fillId="2" borderId="6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3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30" xfId="0" applyFill="1" applyBorder="1">
      <alignment vertical="center"/>
    </xf>
    <xf numFmtId="0" fontId="0" fillId="2" borderId="31" xfId="0" applyFill="1" applyBorder="1">
      <alignment vertical="center"/>
    </xf>
    <xf numFmtId="0" fontId="7" fillId="2" borderId="0" xfId="0" applyFont="1" applyFill="1" applyAlignment="1">
      <alignment horizontal="left" vertical="center"/>
    </xf>
    <xf numFmtId="0" fontId="0" fillId="2" borderId="32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33" xfId="0" applyFill="1" applyBorder="1">
      <alignment vertical="center"/>
    </xf>
    <xf numFmtId="0" fontId="13" fillId="2" borderId="39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top"/>
    </xf>
    <xf numFmtId="0" fontId="0" fillId="2" borderId="28" xfId="0" applyFill="1" applyBorder="1" applyAlignment="1">
      <alignment horizontal="right" vertical="center"/>
    </xf>
    <xf numFmtId="3" fontId="0" fillId="2" borderId="17" xfId="0" applyNumberFormat="1" applyFill="1" applyBorder="1" applyAlignment="1">
      <alignment horizontal="right" vertical="center"/>
    </xf>
    <xf numFmtId="3" fontId="9" fillId="2" borderId="27" xfId="0" applyNumberFormat="1" applyFont="1" applyFill="1" applyBorder="1" applyAlignment="1">
      <alignment horizontal="right" vertical="center"/>
    </xf>
    <xf numFmtId="3" fontId="9" fillId="2" borderId="17" xfId="0" applyNumberFormat="1" applyFont="1" applyFill="1" applyBorder="1" applyAlignment="1">
      <alignment horizontal="right" vertical="center"/>
    </xf>
    <xf numFmtId="0" fontId="9" fillId="2" borderId="27" xfId="0" applyFont="1" applyFill="1" applyBorder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right" vertical="center"/>
    </xf>
    <xf numFmtId="0" fontId="9" fillId="2" borderId="28" xfId="0" applyFont="1" applyFill="1" applyBorder="1" applyAlignment="1">
      <alignment horizontal="right" vertical="center"/>
    </xf>
    <xf numFmtId="0" fontId="0" fillId="2" borderId="19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17" fillId="0" borderId="0" xfId="0" applyFont="1">
      <alignment vertical="center"/>
    </xf>
    <xf numFmtId="38" fontId="11" fillId="2" borderId="0" xfId="1" applyFont="1" applyFill="1" applyBorder="1" applyAlignment="1">
      <alignment horizontal="center" vertical="center"/>
    </xf>
    <xf numFmtId="0" fontId="0" fillId="2" borderId="65" xfId="0" applyFill="1" applyBorder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4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8" fontId="12" fillId="0" borderId="38" xfId="1" applyFont="1" applyBorder="1" applyAlignment="1">
      <alignment horizontal="center" vertical="center"/>
    </xf>
    <xf numFmtId="38" fontId="12" fillId="0" borderId="39" xfId="1" applyFont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38" fontId="12" fillId="2" borderId="30" xfId="1" applyFont="1" applyFill="1" applyBorder="1" applyAlignment="1">
      <alignment horizontal="center" vertical="center"/>
    </xf>
    <xf numFmtId="38" fontId="12" fillId="2" borderId="35" xfId="1" applyFont="1" applyFill="1" applyBorder="1" applyAlignment="1">
      <alignment horizontal="center" vertical="center"/>
    </xf>
    <xf numFmtId="38" fontId="12" fillId="2" borderId="31" xfId="1" applyFont="1" applyFill="1" applyBorder="1" applyAlignment="1">
      <alignment horizontal="center" vertical="center"/>
    </xf>
    <xf numFmtId="38" fontId="12" fillId="2" borderId="32" xfId="1" applyFont="1" applyFill="1" applyBorder="1" applyAlignment="1">
      <alignment horizontal="center" vertical="center"/>
    </xf>
    <xf numFmtId="38" fontId="12" fillId="2" borderId="36" xfId="1" applyFont="1" applyFill="1" applyBorder="1" applyAlignment="1">
      <alignment horizontal="center" vertical="center"/>
    </xf>
    <xf numFmtId="38" fontId="12" fillId="2" borderId="33" xfId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38" fontId="11" fillId="2" borderId="38" xfId="1" applyFont="1" applyFill="1" applyBorder="1" applyAlignment="1">
      <alignment horizontal="center" vertical="center"/>
    </xf>
    <xf numFmtId="38" fontId="11" fillId="2" borderId="39" xfId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8" fillId="2" borderId="6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51" xfId="0" applyFill="1" applyBorder="1" applyAlignment="1">
      <alignment horizontal="left" vertical="center"/>
    </xf>
    <xf numFmtId="38" fontId="11" fillId="2" borderId="30" xfId="1" applyFont="1" applyFill="1" applyBorder="1" applyAlignment="1">
      <alignment horizontal="center" vertical="center"/>
    </xf>
    <xf numFmtId="38" fontId="11" fillId="2" borderId="35" xfId="1" applyFont="1" applyFill="1" applyBorder="1" applyAlignment="1">
      <alignment horizontal="center" vertical="center"/>
    </xf>
    <xf numFmtId="38" fontId="11" fillId="2" borderId="31" xfId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3" fillId="2" borderId="55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/>
    </xf>
    <xf numFmtId="38" fontId="0" fillId="2" borderId="3" xfId="1" applyFont="1" applyFill="1" applyBorder="1" applyAlignment="1">
      <alignment horizontal="center" vertical="center"/>
    </xf>
    <xf numFmtId="38" fontId="0" fillId="2" borderId="4" xfId="1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48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0" fillId="2" borderId="56" xfId="0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top"/>
    </xf>
    <xf numFmtId="0" fontId="0" fillId="2" borderId="21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51</xdr:row>
      <xdr:rowOff>76200</xdr:rowOff>
    </xdr:from>
    <xdr:to>
      <xdr:col>13</xdr:col>
      <xdr:colOff>342900</xdr:colOff>
      <xdr:row>89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4112" t="17640" r="13041" b="7394"/>
        <a:stretch/>
      </xdr:blipFill>
      <xdr:spPr bwMode="auto">
        <a:xfrm>
          <a:off x="101600" y="9144000"/>
          <a:ext cx="9156700" cy="6680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76200</xdr:colOff>
      <xdr:row>2</xdr:row>
      <xdr:rowOff>76200</xdr:rowOff>
    </xdr:from>
    <xdr:to>
      <xdr:col>14</xdr:col>
      <xdr:colOff>635000</xdr:colOff>
      <xdr:row>49</xdr:row>
      <xdr:rowOff>25400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5124" t="15709" r="14785" b="7680"/>
        <a:stretch/>
      </xdr:blipFill>
      <xdr:spPr bwMode="auto">
        <a:xfrm>
          <a:off x="1447800" y="431800"/>
          <a:ext cx="8788400" cy="830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622300</xdr:colOff>
      <xdr:row>91</xdr:row>
      <xdr:rowOff>165100</xdr:rowOff>
    </xdr:from>
    <xdr:to>
      <xdr:col>11</xdr:col>
      <xdr:colOff>647700</xdr:colOff>
      <xdr:row>116</xdr:row>
      <xdr:rowOff>76200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4939" t="34617" r="31033" b="17316"/>
        <a:stretch/>
      </xdr:blipFill>
      <xdr:spPr bwMode="auto">
        <a:xfrm>
          <a:off x="622300" y="16344900"/>
          <a:ext cx="7569200" cy="4356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622300</xdr:colOff>
      <xdr:row>119</xdr:row>
      <xdr:rowOff>88900</xdr:rowOff>
    </xdr:from>
    <xdr:to>
      <xdr:col>13</xdr:col>
      <xdr:colOff>330200</xdr:colOff>
      <xdr:row>145</xdr:row>
      <xdr:rowOff>139700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4939" t="22931" r="21331" b="22828"/>
        <a:stretch/>
      </xdr:blipFill>
      <xdr:spPr bwMode="auto">
        <a:xfrm>
          <a:off x="622300" y="21247100"/>
          <a:ext cx="8623300" cy="4673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114"/>
  <sheetViews>
    <sheetView tabSelected="1" view="pageBreakPreview" zoomScale="60" zoomScaleNormal="100" workbookViewId="0">
      <selection activeCell="U10" sqref="U10"/>
    </sheetView>
  </sheetViews>
  <sheetFormatPr defaultRowHeight="13.5" x14ac:dyDescent="0.15"/>
  <cols>
    <col min="1" max="1" width="1.25" customWidth="1"/>
    <col min="2" max="2" width="0.75" customWidth="1"/>
    <col min="3" max="3" width="0.875" customWidth="1"/>
    <col min="4" max="4" width="14.625" customWidth="1"/>
    <col min="5" max="5" width="7.125" customWidth="1"/>
    <col min="6" max="6" width="4.125" customWidth="1"/>
    <col min="7" max="7" width="7" customWidth="1"/>
    <col min="8" max="8" width="2.75" customWidth="1"/>
    <col min="9" max="9" width="6.5" customWidth="1"/>
    <col min="10" max="10" width="2.75" customWidth="1"/>
    <col min="11" max="11" width="6.375" customWidth="1"/>
    <col min="12" max="12" width="2.75" customWidth="1"/>
    <col min="13" max="13" width="6.875" customWidth="1"/>
    <col min="14" max="14" width="2.625" customWidth="1"/>
    <col min="15" max="15" width="6.375" customWidth="1"/>
    <col min="16" max="16" width="2.75" customWidth="1"/>
    <col min="17" max="17" width="7.25" customWidth="1"/>
    <col min="18" max="18" width="2.75" customWidth="1"/>
    <col min="19" max="19" width="6.75" customWidth="1"/>
    <col min="20" max="20" width="2.625" customWidth="1"/>
    <col min="21" max="21" width="6.75" customWidth="1"/>
    <col min="22" max="22" width="2.375" customWidth="1"/>
    <col min="23" max="23" width="6.5" customWidth="1"/>
    <col min="24" max="24" width="3.75" customWidth="1"/>
  </cols>
  <sheetData>
    <row r="1" spans="1:22" ht="6" customHeight="1" x14ac:dyDescent="0.15"/>
    <row r="2" spans="1:22" ht="16.5" customHeight="1" x14ac:dyDescent="0.15">
      <c r="A2" s="8" t="s">
        <v>41</v>
      </c>
      <c r="B2" s="8"/>
      <c r="C2" s="8"/>
      <c r="D2" s="8"/>
      <c r="E2" s="8"/>
      <c r="I2" s="126"/>
      <c r="J2" s="126" t="s">
        <v>56</v>
      </c>
      <c r="K2" s="69"/>
      <c r="Q2" t="s">
        <v>116</v>
      </c>
    </row>
    <row r="3" spans="1:22" ht="31.5" customHeight="1" x14ac:dyDescent="0.15">
      <c r="A3" s="19" t="s">
        <v>48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19" t="s">
        <v>77</v>
      </c>
      <c r="P3" s="6"/>
      <c r="Q3" s="6"/>
      <c r="S3" s="6"/>
      <c r="T3" s="6"/>
      <c r="U3" s="6"/>
    </row>
    <row r="4" spans="1:22" ht="15" customHeight="1" x14ac:dyDescent="0.15">
      <c r="A4" s="19"/>
      <c r="B4" s="6"/>
      <c r="C4" s="6"/>
      <c r="D4" s="61" t="s">
        <v>78</v>
      </c>
      <c r="E4" s="8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2" ht="6.75" customHeight="1" thickBot="1" x14ac:dyDescent="0.2"/>
    <row r="6" spans="1:22" ht="22.5" customHeight="1" x14ac:dyDescent="0.15">
      <c r="D6" s="74" t="s">
        <v>40</v>
      </c>
      <c r="E6" s="18" t="s">
        <v>79</v>
      </c>
      <c r="F6" s="39"/>
      <c r="G6" s="21"/>
      <c r="H6" s="21"/>
      <c r="I6" s="21"/>
      <c r="J6" s="21"/>
      <c r="K6" s="21"/>
      <c r="L6" s="22"/>
      <c r="M6" s="166" t="s">
        <v>42</v>
      </c>
      <c r="N6" s="167"/>
      <c r="O6" s="167"/>
      <c r="P6" s="167"/>
      <c r="Q6" s="167"/>
      <c r="R6" s="168"/>
    </row>
    <row r="7" spans="1:22" ht="22.5" customHeight="1" thickBot="1" x14ac:dyDescent="0.2">
      <c r="D7" s="78" t="s">
        <v>35</v>
      </c>
      <c r="E7" s="160"/>
      <c r="F7" s="161"/>
      <c r="G7" s="161"/>
      <c r="H7" s="161"/>
      <c r="I7" s="161"/>
      <c r="J7" s="161"/>
      <c r="K7" s="161"/>
      <c r="L7" s="162"/>
      <c r="M7" s="163" t="s">
        <v>43</v>
      </c>
      <c r="N7" s="164"/>
      <c r="O7" s="164"/>
      <c r="P7" s="164"/>
      <c r="Q7" s="164"/>
      <c r="R7" s="165"/>
    </row>
    <row r="8" spans="1:22" ht="22.5" customHeight="1" x14ac:dyDescent="0.15">
      <c r="D8" s="78" t="s">
        <v>36</v>
      </c>
      <c r="E8" s="160"/>
      <c r="F8" s="161"/>
      <c r="G8" s="161"/>
      <c r="H8" s="161"/>
      <c r="I8" s="161"/>
      <c r="J8" s="161"/>
      <c r="K8" s="161"/>
      <c r="L8" s="162"/>
      <c r="M8" s="166" t="s">
        <v>46</v>
      </c>
      <c r="N8" s="167"/>
      <c r="O8" s="167"/>
      <c r="P8" s="167"/>
      <c r="Q8" s="167"/>
      <c r="R8" s="168"/>
    </row>
    <row r="9" spans="1:22" ht="22.5" customHeight="1" thickBot="1" x14ac:dyDescent="0.2">
      <c r="D9" s="78" t="s">
        <v>37</v>
      </c>
      <c r="E9" s="160"/>
      <c r="F9" s="161"/>
      <c r="G9" s="161"/>
      <c r="H9" s="161"/>
      <c r="I9" s="161"/>
      <c r="J9" s="161"/>
      <c r="K9" s="161"/>
      <c r="L9" s="162"/>
      <c r="M9" s="192" t="s">
        <v>47</v>
      </c>
      <c r="N9" s="193"/>
      <c r="O9" s="193"/>
      <c r="P9" s="193"/>
      <c r="Q9" s="193"/>
      <c r="R9" s="194"/>
    </row>
    <row r="10" spans="1:22" ht="22.5" customHeight="1" x14ac:dyDescent="0.15">
      <c r="D10" s="78" t="s">
        <v>38</v>
      </c>
      <c r="E10" s="160"/>
      <c r="F10" s="161"/>
      <c r="G10" s="161"/>
      <c r="H10" s="161"/>
      <c r="I10" s="161"/>
      <c r="J10" s="161"/>
      <c r="K10" s="161"/>
      <c r="L10" s="162"/>
      <c r="M10" s="166" t="s">
        <v>44</v>
      </c>
      <c r="N10" s="167"/>
      <c r="O10" s="167"/>
      <c r="P10" s="167"/>
      <c r="Q10" s="167"/>
      <c r="R10" s="168"/>
    </row>
    <row r="11" spans="1:22" ht="20.25" customHeight="1" thickBot="1" x14ac:dyDescent="0.2">
      <c r="D11" s="78" t="s">
        <v>81</v>
      </c>
      <c r="E11" s="160"/>
      <c r="F11" s="161"/>
      <c r="G11" s="161"/>
      <c r="H11" s="161"/>
      <c r="I11" s="161"/>
      <c r="J11" s="161"/>
      <c r="K11" s="161"/>
      <c r="L11" s="162"/>
      <c r="M11" s="70"/>
      <c r="N11" s="71"/>
      <c r="O11" s="71"/>
      <c r="P11" s="71"/>
      <c r="Q11" s="71"/>
      <c r="R11" s="72"/>
    </row>
    <row r="12" spans="1:22" ht="20.25" customHeight="1" x14ac:dyDescent="0.15">
      <c r="D12" s="79" t="s">
        <v>50</v>
      </c>
      <c r="E12" s="160"/>
      <c r="F12" s="161"/>
      <c r="G12" s="161"/>
      <c r="H12" s="161"/>
      <c r="I12" s="161"/>
      <c r="J12" s="161"/>
      <c r="K12" s="161"/>
      <c r="L12" s="162"/>
      <c r="M12" s="166" t="s">
        <v>45</v>
      </c>
      <c r="N12" s="167"/>
      <c r="O12" s="167"/>
      <c r="P12" s="167"/>
      <c r="Q12" s="167"/>
      <c r="R12" s="168"/>
    </row>
    <row r="13" spans="1:22" ht="21.75" customHeight="1" thickBot="1" x14ac:dyDescent="0.2">
      <c r="D13" s="77" t="s">
        <v>65</v>
      </c>
      <c r="E13" s="148" t="s">
        <v>75</v>
      </c>
      <c r="F13" s="193"/>
      <c r="G13" s="193"/>
      <c r="H13" s="193"/>
      <c r="I13" s="193"/>
      <c r="J13" s="193"/>
      <c r="K13" s="193"/>
      <c r="L13" s="194"/>
      <c r="M13" s="149"/>
      <c r="N13" s="145"/>
      <c r="O13" s="145"/>
      <c r="P13" s="145"/>
      <c r="Q13" s="145"/>
      <c r="R13" s="195"/>
    </row>
    <row r="14" spans="1:22" ht="20.25" customHeight="1" x14ac:dyDescent="0.15">
      <c r="B14" s="15"/>
      <c r="C14" s="15"/>
      <c r="D14" s="180" t="s">
        <v>66</v>
      </c>
      <c r="E14" s="104"/>
      <c r="F14" s="101"/>
      <c r="G14" s="101"/>
      <c r="H14" s="101"/>
      <c r="I14" s="101"/>
      <c r="J14" s="101"/>
      <c r="K14" s="101"/>
      <c r="L14" s="105"/>
      <c r="M14" s="106" t="s">
        <v>67</v>
      </c>
      <c r="N14" s="15"/>
      <c r="O14" s="15"/>
      <c r="P14" s="15"/>
      <c r="Q14" s="15" t="s">
        <v>70</v>
      </c>
      <c r="R14" s="15"/>
      <c r="S14" s="15"/>
      <c r="T14" s="15"/>
      <c r="U14" s="15"/>
      <c r="V14" s="15"/>
    </row>
    <row r="15" spans="1:22" ht="18" customHeight="1" thickBot="1" x14ac:dyDescent="0.2">
      <c r="B15" s="15"/>
      <c r="C15" s="15"/>
      <c r="D15" s="183"/>
      <c r="E15" s="107"/>
      <c r="F15" s="108"/>
      <c r="G15" s="108"/>
      <c r="H15" s="108"/>
      <c r="I15" s="108"/>
      <c r="J15" s="108"/>
      <c r="K15" s="108"/>
      <c r="L15" s="109"/>
      <c r="M15" s="106" t="s">
        <v>69</v>
      </c>
      <c r="N15" s="15"/>
      <c r="O15" s="15"/>
      <c r="P15" s="15"/>
      <c r="Q15" s="15"/>
      <c r="R15" s="15"/>
      <c r="S15" s="15"/>
      <c r="T15" s="15"/>
      <c r="U15" s="15"/>
      <c r="V15" s="15"/>
    </row>
    <row r="16" spans="1:22" ht="14.25" x14ac:dyDescent="0.15">
      <c r="B16" s="16" t="s">
        <v>8</v>
      </c>
      <c r="C16" s="16"/>
      <c r="D16" s="15"/>
      <c r="E16" s="17" t="s">
        <v>76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</row>
    <row r="17" spans="1:24" ht="15" thickBot="1" x14ac:dyDescent="0.2">
      <c r="A17" s="8"/>
      <c r="B17" s="16"/>
      <c r="C17" s="16" t="s">
        <v>9</v>
      </c>
      <c r="D17" s="8"/>
      <c r="E17" s="16" t="s">
        <v>115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86" t="s">
        <v>98</v>
      </c>
    </row>
    <row r="18" spans="1:24" x14ac:dyDescent="0.15">
      <c r="B18" s="15"/>
      <c r="C18" s="15"/>
      <c r="D18" s="196" t="s">
        <v>3</v>
      </c>
      <c r="E18" s="23">
        <v>1</v>
      </c>
      <c r="F18" s="46" t="s">
        <v>49</v>
      </c>
      <c r="G18" s="23">
        <v>2</v>
      </c>
      <c r="H18" s="46" t="s">
        <v>49</v>
      </c>
      <c r="I18" s="23">
        <v>5</v>
      </c>
      <c r="J18" s="46" t="s">
        <v>49</v>
      </c>
      <c r="K18" s="23">
        <v>10</v>
      </c>
      <c r="L18" s="46" t="s">
        <v>49</v>
      </c>
      <c r="M18" s="23">
        <v>16</v>
      </c>
      <c r="N18" s="46" t="s">
        <v>49</v>
      </c>
      <c r="O18" s="23">
        <v>20</v>
      </c>
      <c r="P18" s="46" t="s">
        <v>49</v>
      </c>
      <c r="Q18" s="23">
        <v>22</v>
      </c>
      <c r="R18" s="46" t="s">
        <v>49</v>
      </c>
      <c r="S18" s="23">
        <v>26</v>
      </c>
      <c r="T18" s="96" t="s">
        <v>49</v>
      </c>
      <c r="U18" s="23">
        <v>30</v>
      </c>
      <c r="V18" s="96" t="s">
        <v>49</v>
      </c>
      <c r="W18" s="23">
        <v>40</v>
      </c>
      <c r="X18" s="129" t="s">
        <v>49</v>
      </c>
    </row>
    <row r="19" spans="1:24" ht="24" customHeight="1" thickBot="1" x14ac:dyDescent="0.2">
      <c r="B19" s="15"/>
      <c r="C19" s="15"/>
      <c r="D19" s="154"/>
      <c r="E19" s="37"/>
      <c r="F19" s="47" t="s">
        <v>61</v>
      </c>
      <c r="G19" s="37"/>
      <c r="H19" s="47" t="s">
        <v>61</v>
      </c>
      <c r="I19" s="60"/>
      <c r="J19" s="47" t="s">
        <v>61</v>
      </c>
      <c r="K19" s="40"/>
      <c r="L19" s="47" t="s">
        <v>61</v>
      </c>
      <c r="M19" s="40"/>
      <c r="N19" s="47" t="s">
        <v>61</v>
      </c>
      <c r="O19" s="40"/>
      <c r="P19" s="47" t="s">
        <v>61</v>
      </c>
      <c r="Q19" s="37"/>
      <c r="R19" s="47" t="s">
        <v>61</v>
      </c>
      <c r="S19" s="37"/>
      <c r="T19" s="97" t="s">
        <v>61</v>
      </c>
      <c r="U19" s="37"/>
      <c r="V19" s="97" t="s">
        <v>61</v>
      </c>
      <c r="W19" s="90"/>
      <c r="X19" s="130" t="s">
        <v>61</v>
      </c>
    </row>
    <row r="20" spans="1:24" ht="14.25" thickTop="1" x14ac:dyDescent="0.15">
      <c r="B20" s="15"/>
      <c r="C20" s="15"/>
      <c r="D20" s="154"/>
      <c r="E20" s="35">
        <v>50</v>
      </c>
      <c r="F20" s="48" t="s">
        <v>49</v>
      </c>
      <c r="G20" s="25">
        <v>85</v>
      </c>
      <c r="H20" s="48" t="s">
        <v>49</v>
      </c>
      <c r="I20" s="25">
        <v>100</v>
      </c>
      <c r="J20" s="48" t="s">
        <v>49</v>
      </c>
      <c r="K20" s="35">
        <v>110</v>
      </c>
      <c r="L20" s="48" t="s">
        <v>49</v>
      </c>
      <c r="M20" s="35">
        <v>140</v>
      </c>
      <c r="N20" s="48" t="s">
        <v>49</v>
      </c>
      <c r="O20" s="35">
        <v>180</v>
      </c>
      <c r="P20" s="48" t="s">
        <v>49</v>
      </c>
      <c r="Q20" s="35">
        <v>270</v>
      </c>
      <c r="R20" s="48" t="s">
        <v>49</v>
      </c>
      <c r="S20" s="35">
        <v>300</v>
      </c>
      <c r="T20" s="98" t="s">
        <v>49</v>
      </c>
      <c r="U20" s="35">
        <v>350</v>
      </c>
      <c r="V20" s="98" t="s">
        <v>49</v>
      </c>
      <c r="W20" s="35">
        <v>500</v>
      </c>
      <c r="X20" s="131" t="s">
        <v>49</v>
      </c>
    </row>
    <row r="21" spans="1:24" ht="24.75" customHeight="1" thickBot="1" x14ac:dyDescent="0.2">
      <c r="B21" s="15"/>
      <c r="C21" s="15"/>
      <c r="D21" s="197"/>
      <c r="E21" s="26"/>
      <c r="F21" s="49" t="s">
        <v>61</v>
      </c>
      <c r="G21" s="26"/>
      <c r="H21" s="49" t="s">
        <v>61</v>
      </c>
      <c r="I21" s="26"/>
      <c r="J21" s="49" t="s">
        <v>61</v>
      </c>
      <c r="K21" s="26"/>
      <c r="L21" s="49" t="s">
        <v>61</v>
      </c>
      <c r="M21" s="26"/>
      <c r="N21" s="49" t="s">
        <v>61</v>
      </c>
      <c r="O21" s="26"/>
      <c r="P21" s="49" t="s">
        <v>61</v>
      </c>
      <c r="Q21" s="26"/>
      <c r="R21" s="49" t="s">
        <v>61</v>
      </c>
      <c r="S21" s="26"/>
      <c r="T21" s="99" t="s">
        <v>61</v>
      </c>
      <c r="U21" s="26"/>
      <c r="V21" s="99" t="s">
        <v>61</v>
      </c>
      <c r="W21" s="26"/>
      <c r="X21" s="132" t="s">
        <v>61</v>
      </c>
    </row>
    <row r="22" spans="1:24" ht="3" customHeight="1" x14ac:dyDescent="0.15">
      <c r="B22" s="15"/>
      <c r="C22" s="15"/>
      <c r="F22" s="15"/>
      <c r="G22" s="15"/>
      <c r="H22" s="15"/>
      <c r="I22" s="15"/>
      <c r="J22" s="15"/>
      <c r="K22" s="15"/>
      <c r="L22" s="15"/>
      <c r="M22" s="15"/>
      <c r="N22" s="180" t="s">
        <v>63</v>
      </c>
      <c r="O22" s="181"/>
      <c r="P22" s="182"/>
      <c r="Q22" s="186">
        <f>SUM(E18*E19+G18*G19+I18*I19+K18*K19+M18*M19+O18*O19+Q18*Q19+S18*S19+E20*E21+G20*G21+I20*I21+K20*K21+M20*M21+O20*O21+Q20*Q21+S20*S21+U18*U19+U20*U21+W18*W19+W20*W21)</f>
        <v>0</v>
      </c>
      <c r="R22" s="187"/>
      <c r="S22" s="188"/>
      <c r="T22" s="15"/>
      <c r="U22" s="15"/>
    </row>
    <row r="23" spans="1:24" ht="17.25" customHeight="1" thickBot="1" x14ac:dyDescent="0.2">
      <c r="B23" s="16" t="s">
        <v>10</v>
      </c>
      <c r="C23" s="15"/>
      <c r="F23" s="15"/>
      <c r="G23" s="15"/>
      <c r="H23" s="15"/>
      <c r="I23" s="15"/>
      <c r="J23" s="15"/>
      <c r="K23" s="15"/>
      <c r="L23" s="15"/>
      <c r="M23" s="15"/>
      <c r="N23" s="183"/>
      <c r="O23" s="184"/>
      <c r="P23" s="185"/>
      <c r="Q23" s="189"/>
      <c r="R23" s="190"/>
      <c r="S23" s="191"/>
      <c r="T23" s="27" t="s">
        <v>49</v>
      </c>
      <c r="U23" s="15"/>
    </row>
    <row r="24" spans="1:24" ht="15" thickBot="1" x14ac:dyDescent="0.2">
      <c r="A24" s="8"/>
      <c r="B24" s="16"/>
      <c r="C24" s="16" t="s">
        <v>26</v>
      </c>
      <c r="D24" s="16"/>
      <c r="E24" s="16"/>
      <c r="F24" s="27" t="s">
        <v>59</v>
      </c>
      <c r="G24" s="27"/>
      <c r="H24" s="15"/>
      <c r="I24" s="15"/>
      <c r="J24" s="15"/>
      <c r="K24" s="15"/>
      <c r="L24" s="28"/>
      <c r="M24" s="28"/>
      <c r="N24" s="15"/>
      <c r="O24" s="15"/>
      <c r="P24" s="15"/>
      <c r="Q24" s="15"/>
      <c r="R24" s="15"/>
      <c r="S24" s="15"/>
      <c r="T24" s="15"/>
      <c r="U24" s="15"/>
      <c r="V24" s="15"/>
    </row>
    <row r="25" spans="1:24" ht="14.25" thickBot="1" x14ac:dyDescent="0.2">
      <c r="B25" s="15"/>
      <c r="C25" s="15"/>
      <c r="D25" s="201" t="s">
        <v>1</v>
      </c>
      <c r="E25" s="202"/>
      <c r="F25" s="202"/>
      <c r="G25" s="202"/>
      <c r="H25" s="202"/>
      <c r="I25" s="29" t="s">
        <v>0</v>
      </c>
      <c r="J25" s="29" t="s">
        <v>49</v>
      </c>
      <c r="K25" s="30" t="s">
        <v>5</v>
      </c>
      <c r="L25" s="31" t="s">
        <v>4</v>
      </c>
      <c r="M25" s="203" t="s">
        <v>54</v>
      </c>
      <c r="N25" s="204"/>
      <c r="O25" s="205"/>
      <c r="P25" s="15"/>
      <c r="Q25" s="206" t="s">
        <v>64</v>
      </c>
      <c r="R25" s="207"/>
      <c r="S25" s="208"/>
      <c r="T25" s="15"/>
      <c r="U25" s="15"/>
      <c r="V25" s="15"/>
    </row>
    <row r="26" spans="1:24" ht="15.75" customHeight="1" thickBot="1" x14ac:dyDescent="0.2">
      <c r="B26" s="15"/>
      <c r="C26" s="15"/>
      <c r="D26" s="209" t="s">
        <v>107</v>
      </c>
      <c r="E26" s="210"/>
      <c r="F26" s="210"/>
      <c r="G26" s="210"/>
      <c r="H26" s="211"/>
      <c r="I26" s="14">
        <v>85</v>
      </c>
      <c r="J26" s="14" t="s">
        <v>49</v>
      </c>
      <c r="K26" s="90"/>
      <c r="L26" s="24" t="s">
        <v>4</v>
      </c>
      <c r="M26" s="212">
        <f>SUM(I26*K26)</f>
        <v>0</v>
      </c>
      <c r="N26" s="213"/>
      <c r="O26" s="214"/>
      <c r="P26" s="15"/>
      <c r="Q26" s="198">
        <f>SUM(M26+M27+M28+M29)</f>
        <v>0</v>
      </c>
      <c r="R26" s="199"/>
      <c r="S26" s="200"/>
      <c r="T26" s="27" t="s">
        <v>49</v>
      </c>
      <c r="U26" s="15"/>
      <c r="V26" s="15"/>
    </row>
    <row r="27" spans="1:24" ht="15.75" customHeight="1" x14ac:dyDescent="0.15">
      <c r="B27" s="15"/>
      <c r="C27" s="15"/>
      <c r="D27" s="221" t="s">
        <v>108</v>
      </c>
      <c r="E27" s="222"/>
      <c r="F27" s="222"/>
      <c r="G27" s="222"/>
      <c r="H27" s="223"/>
      <c r="I27" s="14">
        <v>85</v>
      </c>
      <c r="J27" s="14"/>
      <c r="K27" s="90"/>
      <c r="L27" s="24" t="s">
        <v>4</v>
      </c>
      <c r="M27" s="212">
        <f>SUM(I27*K27)</f>
        <v>0</v>
      </c>
      <c r="N27" s="213"/>
      <c r="O27" s="214"/>
      <c r="P27" s="15"/>
      <c r="Q27" s="127"/>
      <c r="R27" s="127"/>
      <c r="S27" s="127"/>
      <c r="T27" s="27"/>
      <c r="U27" s="15"/>
      <c r="V27" s="15"/>
    </row>
    <row r="28" spans="1:24" ht="15.75" customHeight="1" x14ac:dyDescent="0.15">
      <c r="B28" s="15"/>
      <c r="C28" s="15"/>
      <c r="D28" s="209" t="s">
        <v>109</v>
      </c>
      <c r="E28" s="210"/>
      <c r="F28" s="210"/>
      <c r="G28" s="210"/>
      <c r="H28" s="211"/>
      <c r="I28" s="14">
        <v>170</v>
      </c>
      <c r="J28" s="14" t="s">
        <v>49</v>
      </c>
      <c r="K28" s="90"/>
      <c r="L28" s="24" t="s">
        <v>4</v>
      </c>
      <c r="M28" s="212">
        <f t="shared" ref="M28:M29" si="0">SUM(I28*K28)</f>
        <v>0</v>
      </c>
      <c r="N28" s="213"/>
      <c r="O28" s="214"/>
      <c r="P28" s="15"/>
      <c r="Q28" s="15"/>
      <c r="R28" s="15"/>
      <c r="S28" s="15"/>
      <c r="T28" s="15"/>
      <c r="U28" s="15"/>
      <c r="V28" s="15"/>
    </row>
    <row r="29" spans="1:24" ht="15.75" customHeight="1" thickBot="1" x14ac:dyDescent="0.2">
      <c r="B29" s="15"/>
      <c r="C29" s="15"/>
      <c r="D29" s="215" t="s">
        <v>114</v>
      </c>
      <c r="E29" s="216"/>
      <c r="F29" s="216"/>
      <c r="G29" s="216"/>
      <c r="H29" s="217"/>
      <c r="I29" s="128">
        <v>85</v>
      </c>
      <c r="J29" s="32" t="s">
        <v>49</v>
      </c>
      <c r="K29" s="26"/>
      <c r="L29" s="33" t="s">
        <v>4</v>
      </c>
      <c r="M29" s="218">
        <f t="shared" si="0"/>
        <v>0</v>
      </c>
      <c r="N29" s="219"/>
      <c r="O29" s="220"/>
      <c r="P29" s="15"/>
      <c r="Q29" s="15"/>
      <c r="R29" s="15"/>
      <c r="S29" s="15"/>
      <c r="T29" s="15"/>
      <c r="U29" s="15"/>
      <c r="V29" s="15"/>
    </row>
    <row r="30" spans="1:24" ht="3" customHeight="1" thickBot="1" x14ac:dyDescent="0.2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</row>
    <row r="31" spans="1:24" ht="15" thickBot="1" x14ac:dyDescent="0.2">
      <c r="B31" s="16" t="s">
        <v>51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80" t="s">
        <v>62</v>
      </c>
      <c r="P31" s="182"/>
      <c r="Q31" s="226">
        <f>SUM(R32+R34)</f>
        <v>0</v>
      </c>
      <c r="R31" s="227"/>
      <c r="S31" s="228"/>
      <c r="T31" s="27" t="s">
        <v>49</v>
      </c>
      <c r="U31" s="15"/>
      <c r="V31" s="15"/>
    </row>
    <row r="32" spans="1:24" ht="15" customHeight="1" x14ac:dyDescent="0.15">
      <c r="B32" s="15"/>
      <c r="C32" s="15"/>
      <c r="D32" s="235" t="s">
        <v>82</v>
      </c>
      <c r="E32" s="236"/>
      <c r="F32" s="225" t="s">
        <v>6</v>
      </c>
      <c r="G32" s="229"/>
      <c r="H32" s="229"/>
      <c r="I32" s="229"/>
      <c r="J32" s="229"/>
      <c r="K32" s="229"/>
      <c r="L32" s="229"/>
      <c r="M32" s="23">
        <v>600</v>
      </c>
      <c r="N32" s="101" t="s">
        <v>49</v>
      </c>
      <c r="O32" s="94"/>
      <c r="P32" s="31" t="s">
        <v>4</v>
      </c>
      <c r="Q32" s="94" t="s">
        <v>54</v>
      </c>
      <c r="R32" s="239">
        <f>SUM(M32*O32)</f>
        <v>0</v>
      </c>
      <c r="S32" s="239"/>
      <c r="T32" s="240"/>
      <c r="U32" s="15"/>
      <c r="V32" s="15"/>
    </row>
    <row r="33" spans="2:22" ht="14.25" thickBot="1" x14ac:dyDescent="0.2">
      <c r="B33" s="15"/>
      <c r="C33" s="15"/>
      <c r="D33" s="237"/>
      <c r="E33" s="238"/>
      <c r="F33" s="38" t="s">
        <v>13</v>
      </c>
      <c r="G33" s="53"/>
      <c r="H33" s="38"/>
      <c r="I33" s="38"/>
      <c r="J33" s="38"/>
      <c r="K33" s="38"/>
      <c r="L33" s="38"/>
      <c r="M33" s="38"/>
      <c r="N33" s="38"/>
      <c r="O33" s="38"/>
      <c r="P33" s="38"/>
      <c r="Q33" s="53"/>
      <c r="R33" s="53"/>
      <c r="S33" s="53"/>
      <c r="T33" s="54"/>
      <c r="U33" s="15"/>
      <c r="V33" s="15"/>
    </row>
    <row r="34" spans="2:22" ht="15" customHeight="1" thickTop="1" x14ac:dyDescent="0.15">
      <c r="B34" s="15"/>
      <c r="C34" s="15"/>
      <c r="D34" s="241" t="s">
        <v>83</v>
      </c>
      <c r="E34" s="242"/>
      <c r="F34" s="245" t="s">
        <v>7</v>
      </c>
      <c r="G34" s="246"/>
      <c r="H34" s="246"/>
      <c r="I34" s="246"/>
      <c r="J34" s="246"/>
      <c r="K34" s="246"/>
      <c r="L34" s="246"/>
      <c r="M34" s="35">
        <v>430</v>
      </c>
      <c r="N34" s="15" t="s">
        <v>49</v>
      </c>
      <c r="O34" s="36"/>
      <c r="P34" s="52" t="s">
        <v>4</v>
      </c>
      <c r="Q34" s="41" t="s">
        <v>54</v>
      </c>
      <c r="R34" s="239">
        <f>SUM(M34*O34)</f>
        <v>0</v>
      </c>
      <c r="S34" s="239"/>
      <c r="T34" s="240"/>
      <c r="U34" s="15"/>
      <c r="V34" s="15"/>
    </row>
    <row r="35" spans="2:22" ht="14.25" thickBot="1" x14ac:dyDescent="0.2">
      <c r="B35" s="15"/>
      <c r="C35" s="15"/>
      <c r="D35" s="243"/>
      <c r="E35" s="244"/>
      <c r="F35" s="247" t="s">
        <v>14</v>
      </c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8"/>
      <c r="U35" s="15"/>
      <c r="V35" s="15"/>
    </row>
    <row r="36" spans="2:22" ht="5.25" customHeight="1" thickBot="1" x14ac:dyDescent="0.2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</row>
    <row r="37" spans="2:22" ht="15" thickBot="1" x14ac:dyDescent="0.2">
      <c r="B37" s="16" t="s">
        <v>52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80" t="s">
        <v>72</v>
      </c>
      <c r="P37" s="182"/>
      <c r="Q37" s="226">
        <f>SUM(R38)</f>
        <v>0</v>
      </c>
      <c r="R37" s="227"/>
      <c r="S37" s="228"/>
      <c r="T37" s="27" t="s">
        <v>49</v>
      </c>
      <c r="U37" s="15"/>
      <c r="V37" s="15"/>
    </row>
    <row r="38" spans="2:22" ht="15" customHeight="1" x14ac:dyDescent="0.15">
      <c r="B38" s="15"/>
      <c r="C38" s="15"/>
      <c r="D38" s="249" t="s">
        <v>84</v>
      </c>
      <c r="E38" s="250"/>
      <c r="F38" s="225" t="s">
        <v>7</v>
      </c>
      <c r="G38" s="229"/>
      <c r="H38" s="229"/>
      <c r="I38" s="229"/>
      <c r="J38" s="229"/>
      <c r="K38" s="229"/>
      <c r="L38" s="229"/>
      <c r="M38" s="23">
        <v>210</v>
      </c>
      <c r="N38" s="23" t="s">
        <v>49</v>
      </c>
      <c r="O38" s="30"/>
      <c r="P38" s="31" t="s">
        <v>4</v>
      </c>
      <c r="Q38" s="30" t="s">
        <v>54</v>
      </c>
      <c r="R38" s="239">
        <f>SUM(M38*O38)</f>
        <v>0</v>
      </c>
      <c r="S38" s="239"/>
      <c r="T38" s="240"/>
      <c r="U38" s="15"/>
      <c r="V38" s="15"/>
    </row>
    <row r="39" spans="2:22" ht="14.25" thickBot="1" x14ac:dyDescent="0.2">
      <c r="B39" s="15"/>
      <c r="C39" s="15"/>
      <c r="D39" s="251"/>
      <c r="E39" s="252"/>
      <c r="F39" s="34" t="s">
        <v>11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55"/>
      <c r="U39" s="15"/>
      <c r="V39" s="15"/>
    </row>
    <row r="40" spans="2:22" ht="6.75" customHeight="1" thickBot="1" x14ac:dyDescent="0.2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</row>
    <row r="41" spans="2:22" ht="22.5" customHeight="1" thickBot="1" x14ac:dyDescent="0.2">
      <c r="B41" s="15"/>
      <c r="C41" s="15"/>
      <c r="D41" s="253" t="s">
        <v>55</v>
      </c>
      <c r="E41" s="254"/>
      <c r="F41" s="254"/>
      <c r="G41" s="110"/>
      <c r="H41" s="186">
        <f>SUM(Q22+Q26+Q31+R38)</f>
        <v>0</v>
      </c>
      <c r="I41" s="187"/>
      <c r="J41" s="187"/>
      <c r="K41" s="187"/>
      <c r="L41" s="188"/>
      <c r="M41" s="111" t="s">
        <v>49</v>
      </c>
      <c r="N41" s="15"/>
      <c r="O41" s="111"/>
      <c r="P41" s="15"/>
      <c r="Q41" s="15"/>
      <c r="R41" s="15"/>
      <c r="S41" s="15"/>
      <c r="T41" s="15"/>
      <c r="U41" s="15"/>
      <c r="V41" s="15"/>
    </row>
    <row r="42" spans="2:22" ht="5.25" customHeight="1" thickBot="1" x14ac:dyDescent="0.2">
      <c r="B42" s="255" t="s">
        <v>53</v>
      </c>
      <c r="C42" s="255"/>
      <c r="D42" s="255"/>
      <c r="E42" s="255"/>
      <c r="F42" s="255"/>
      <c r="G42" s="112"/>
      <c r="H42" s="189"/>
      <c r="I42" s="190"/>
      <c r="J42" s="190"/>
      <c r="K42" s="190"/>
      <c r="L42" s="190"/>
      <c r="M42" s="249" t="s">
        <v>58</v>
      </c>
      <c r="N42" s="258"/>
      <c r="O42" s="258"/>
      <c r="P42" s="258"/>
      <c r="Q42" s="250"/>
      <c r="R42" s="186">
        <f>SUM(E44*E45+G44*G45+I44*I45+K44*K45+M44*M45+O44*O45+Q44*Q45+S44*S45+E46*E47+G46*G47+I46*I47+K46*K47+M46*M47+O46*O47+Q46*Q47+S46*S47+E48*E49+G48*G49+I48*I49+K48*K49+M48*M49+O48*O49+Q48*Q49+S48*S49+E50*E51+G50*G51+I50*I51+K50*K51+M50*M51+O50*O51+Q50*Q51+S50*S51)</f>
        <v>0</v>
      </c>
      <c r="S42" s="187"/>
      <c r="T42" s="188"/>
      <c r="U42" s="234" t="s">
        <v>49</v>
      </c>
      <c r="V42" s="15"/>
    </row>
    <row r="43" spans="2:22" ht="19.5" customHeight="1" thickBot="1" x14ac:dyDescent="0.2">
      <c r="B43" s="255"/>
      <c r="C43" s="255"/>
      <c r="D43" s="255"/>
      <c r="E43" s="255"/>
      <c r="F43" s="255"/>
      <c r="G43" s="112"/>
      <c r="H43" s="15"/>
      <c r="I43" s="15"/>
      <c r="J43" s="15"/>
      <c r="K43" s="15"/>
      <c r="L43" s="15"/>
      <c r="M43" s="251"/>
      <c r="N43" s="259"/>
      <c r="O43" s="259"/>
      <c r="P43" s="259"/>
      <c r="Q43" s="252"/>
      <c r="R43" s="189"/>
      <c r="S43" s="190"/>
      <c r="T43" s="191"/>
      <c r="U43" s="234"/>
      <c r="V43" s="15"/>
    </row>
    <row r="44" spans="2:22" ht="21" customHeight="1" x14ac:dyDescent="0.15">
      <c r="B44" s="15"/>
      <c r="C44" s="15"/>
      <c r="D44" s="256" t="s">
        <v>2</v>
      </c>
      <c r="E44" s="23">
        <v>10</v>
      </c>
      <c r="F44" s="44" t="s">
        <v>49</v>
      </c>
      <c r="G44" s="113">
        <v>50</v>
      </c>
      <c r="H44" s="44" t="s">
        <v>49</v>
      </c>
      <c r="I44" s="23">
        <v>100</v>
      </c>
      <c r="J44" s="44" t="s">
        <v>49</v>
      </c>
      <c r="K44" s="23">
        <v>120</v>
      </c>
      <c r="L44" s="44" t="s">
        <v>49</v>
      </c>
      <c r="M44" s="23">
        <v>200</v>
      </c>
      <c r="N44" s="44" t="s">
        <v>49</v>
      </c>
      <c r="O44" s="23">
        <v>300</v>
      </c>
      <c r="P44" s="44" t="s">
        <v>49</v>
      </c>
      <c r="Q44" s="23">
        <v>400</v>
      </c>
      <c r="R44" s="44" t="s">
        <v>49</v>
      </c>
      <c r="S44" s="113">
        <v>500</v>
      </c>
      <c r="T44" s="56" t="s">
        <v>49</v>
      </c>
      <c r="U44" s="25"/>
      <c r="V44" s="15"/>
    </row>
    <row r="45" spans="2:22" ht="18" customHeight="1" thickBot="1" x14ac:dyDescent="0.2">
      <c r="B45" s="15"/>
      <c r="C45" s="15"/>
      <c r="D45" s="257"/>
      <c r="E45" s="37"/>
      <c r="F45" s="45" t="s">
        <v>61</v>
      </c>
      <c r="G45" s="37"/>
      <c r="H45" s="45" t="s">
        <v>61</v>
      </c>
      <c r="I45" s="37"/>
      <c r="J45" s="45" t="s">
        <v>61</v>
      </c>
      <c r="K45" s="37"/>
      <c r="L45" s="45" t="s">
        <v>61</v>
      </c>
      <c r="M45" s="37"/>
      <c r="N45" s="45" t="s">
        <v>61</v>
      </c>
      <c r="O45" s="37"/>
      <c r="P45" s="45" t="s">
        <v>61</v>
      </c>
      <c r="Q45" s="37"/>
      <c r="R45" s="45" t="s">
        <v>61</v>
      </c>
      <c r="S45" s="40"/>
      <c r="T45" s="57" t="s">
        <v>61</v>
      </c>
      <c r="U45" s="95"/>
      <c r="V45" s="15"/>
    </row>
    <row r="46" spans="2:22" ht="21" customHeight="1" thickTop="1" x14ac:dyDescent="0.15">
      <c r="B46" s="15"/>
      <c r="C46" s="15"/>
      <c r="D46" s="257"/>
      <c r="E46" s="35">
        <v>600</v>
      </c>
      <c r="F46" s="50" t="s">
        <v>49</v>
      </c>
      <c r="G46" s="114">
        <v>1000</v>
      </c>
      <c r="H46" s="50" t="s">
        <v>49</v>
      </c>
      <c r="I46" s="114">
        <v>2000</v>
      </c>
      <c r="J46" s="50" t="s">
        <v>49</v>
      </c>
      <c r="K46" s="114">
        <v>3000</v>
      </c>
      <c r="L46" s="50" t="s">
        <v>49</v>
      </c>
      <c r="M46" s="114">
        <v>4000</v>
      </c>
      <c r="N46" s="50" t="s">
        <v>49</v>
      </c>
      <c r="O46" s="114">
        <v>5000</v>
      </c>
      <c r="P46" s="50" t="s">
        <v>49</v>
      </c>
      <c r="Q46" s="114">
        <v>6000</v>
      </c>
      <c r="R46" s="50" t="s">
        <v>49</v>
      </c>
      <c r="S46" s="115">
        <v>8000</v>
      </c>
      <c r="T46" s="58" t="s">
        <v>49</v>
      </c>
      <c r="U46" s="25"/>
      <c r="V46" s="15"/>
    </row>
    <row r="47" spans="2:22" ht="18" customHeight="1" thickBot="1" x14ac:dyDescent="0.2">
      <c r="B47" s="15"/>
      <c r="C47" s="15"/>
      <c r="D47" s="257"/>
      <c r="E47" s="37"/>
      <c r="F47" s="45" t="s">
        <v>61</v>
      </c>
      <c r="G47" s="37"/>
      <c r="H47" s="45" t="s">
        <v>61</v>
      </c>
      <c r="I47" s="37"/>
      <c r="J47" s="45" t="s">
        <v>61</v>
      </c>
      <c r="K47" s="37"/>
      <c r="L47" s="45" t="s">
        <v>61</v>
      </c>
      <c r="M47" s="37"/>
      <c r="N47" s="45" t="s">
        <v>61</v>
      </c>
      <c r="O47" s="37"/>
      <c r="P47" s="45" t="s">
        <v>61</v>
      </c>
      <c r="Q47" s="37"/>
      <c r="R47" s="45" t="s">
        <v>61</v>
      </c>
      <c r="S47" s="40"/>
      <c r="T47" s="57" t="s">
        <v>61</v>
      </c>
      <c r="U47" s="95"/>
      <c r="V47" s="15"/>
    </row>
    <row r="48" spans="2:22" ht="21" customHeight="1" thickTop="1" x14ac:dyDescent="0.15">
      <c r="B48" s="15"/>
      <c r="C48" s="15"/>
      <c r="D48" s="257"/>
      <c r="E48" s="116">
        <v>10000</v>
      </c>
      <c r="F48" s="50" t="s">
        <v>49</v>
      </c>
      <c r="G48" s="116">
        <v>20000</v>
      </c>
      <c r="H48" s="50" t="s">
        <v>49</v>
      </c>
      <c r="I48" s="116">
        <v>30000</v>
      </c>
      <c r="J48" s="50" t="s">
        <v>49</v>
      </c>
      <c r="K48" s="116">
        <v>40000</v>
      </c>
      <c r="L48" s="50" t="s">
        <v>49</v>
      </c>
      <c r="M48" s="116">
        <v>50000</v>
      </c>
      <c r="N48" s="50" t="s">
        <v>49</v>
      </c>
      <c r="O48" s="116">
        <v>60000</v>
      </c>
      <c r="P48" s="50" t="s">
        <v>49</v>
      </c>
      <c r="Q48" s="116">
        <v>100000</v>
      </c>
      <c r="R48" s="50" t="s">
        <v>49</v>
      </c>
      <c r="S48" s="117"/>
      <c r="T48" s="58" t="s">
        <v>49</v>
      </c>
      <c r="U48" s="118"/>
      <c r="V48" s="15"/>
    </row>
    <row r="49" spans="1:22" ht="18" customHeight="1" thickBot="1" x14ac:dyDescent="0.2">
      <c r="B49" s="15"/>
      <c r="C49" s="15"/>
      <c r="D49" s="257"/>
      <c r="E49" s="119"/>
      <c r="F49" s="80" t="s">
        <v>61</v>
      </c>
      <c r="G49" s="119"/>
      <c r="H49" s="80" t="s">
        <v>61</v>
      </c>
      <c r="I49" s="119"/>
      <c r="J49" s="80" t="s">
        <v>61</v>
      </c>
      <c r="K49" s="119"/>
      <c r="L49" s="80" t="s">
        <v>61</v>
      </c>
      <c r="M49" s="119"/>
      <c r="N49" s="80" t="s">
        <v>61</v>
      </c>
      <c r="O49" s="119"/>
      <c r="P49" s="80" t="s">
        <v>61</v>
      </c>
      <c r="Q49" s="119"/>
      <c r="R49" s="80" t="s">
        <v>61</v>
      </c>
      <c r="S49" s="120"/>
      <c r="T49" s="81" t="s">
        <v>61</v>
      </c>
      <c r="U49" s="95"/>
      <c r="V49" s="15"/>
    </row>
    <row r="50" spans="1:22" ht="21" customHeight="1" x14ac:dyDescent="0.15">
      <c r="B50" s="15"/>
      <c r="C50" s="15"/>
      <c r="D50" s="121" t="s">
        <v>73</v>
      </c>
      <c r="E50" s="122">
        <v>1</v>
      </c>
      <c r="F50" s="44" t="s">
        <v>49</v>
      </c>
      <c r="G50" s="122">
        <v>2</v>
      </c>
      <c r="H50" s="44" t="s">
        <v>49</v>
      </c>
      <c r="I50" s="122">
        <v>5</v>
      </c>
      <c r="J50" s="44" t="s">
        <v>49</v>
      </c>
      <c r="K50" s="122">
        <v>20</v>
      </c>
      <c r="L50" s="44" t="s">
        <v>49</v>
      </c>
      <c r="M50" s="122">
        <v>30</v>
      </c>
      <c r="N50" s="44" t="s">
        <v>49</v>
      </c>
      <c r="O50" s="122">
        <v>40</v>
      </c>
      <c r="P50" s="44" t="s">
        <v>49</v>
      </c>
      <c r="Q50" s="122">
        <v>60</v>
      </c>
      <c r="R50" s="44" t="s">
        <v>49</v>
      </c>
      <c r="S50" s="123">
        <v>80</v>
      </c>
      <c r="T50" s="56" t="s">
        <v>49</v>
      </c>
      <c r="U50" s="15"/>
      <c r="V50" s="15"/>
    </row>
    <row r="51" spans="1:22" ht="18" customHeight="1" thickBot="1" x14ac:dyDescent="0.2">
      <c r="B51" s="15"/>
      <c r="C51" s="15"/>
      <c r="D51" s="124" t="s">
        <v>74</v>
      </c>
      <c r="E51" s="125"/>
      <c r="F51" s="51" t="s">
        <v>61</v>
      </c>
      <c r="G51" s="26"/>
      <c r="H51" s="51" t="s">
        <v>61</v>
      </c>
      <c r="I51" s="26"/>
      <c r="J51" s="51" t="s">
        <v>61</v>
      </c>
      <c r="K51" s="26"/>
      <c r="L51" s="51" t="s">
        <v>61</v>
      </c>
      <c r="M51" s="26"/>
      <c r="N51" s="51" t="s">
        <v>61</v>
      </c>
      <c r="O51" s="26"/>
      <c r="P51" s="51" t="s">
        <v>61</v>
      </c>
      <c r="Q51" s="26"/>
      <c r="R51" s="51" t="s">
        <v>61</v>
      </c>
      <c r="S51" s="100"/>
      <c r="T51" s="59" t="s">
        <v>61</v>
      </c>
      <c r="U51" s="15"/>
      <c r="V51" s="15"/>
    </row>
    <row r="52" spans="1:22" ht="5.25" customHeight="1" thickBot="1" x14ac:dyDescent="0.2"/>
    <row r="53" spans="1:22" ht="19.5" customHeight="1" thickBot="1" x14ac:dyDescent="0.2">
      <c r="B53" s="8" t="s">
        <v>95</v>
      </c>
      <c r="L53" s="20" t="s">
        <v>94</v>
      </c>
      <c r="M53" s="39"/>
      <c r="N53" s="83"/>
      <c r="O53" s="83"/>
      <c r="P53" s="83"/>
      <c r="Q53" s="66"/>
      <c r="R53" s="133">
        <f>SUM(O55*Q55+O56*Q56+O57*Q57+O58*Q58+O60*Q60+O61*Q61+O63*Q63)</f>
        <v>0</v>
      </c>
      <c r="S53" s="169"/>
      <c r="T53" s="170"/>
      <c r="U53" s="85" t="s">
        <v>49</v>
      </c>
    </row>
    <row r="54" spans="1:22" ht="19.5" customHeight="1" x14ac:dyDescent="0.15">
      <c r="C54" s="5"/>
      <c r="D54" s="151" t="s">
        <v>19</v>
      </c>
      <c r="E54" s="150"/>
      <c r="F54" s="150" t="s">
        <v>12</v>
      </c>
      <c r="G54" s="150"/>
      <c r="H54" s="150" t="s">
        <v>21</v>
      </c>
      <c r="I54" s="150"/>
      <c r="J54" s="150"/>
      <c r="K54" s="150"/>
      <c r="L54" s="150"/>
      <c r="M54" s="150"/>
      <c r="N54" s="150"/>
      <c r="O54" s="178" t="s">
        <v>18</v>
      </c>
      <c r="P54" s="179"/>
      <c r="Q54" s="175" t="s">
        <v>61</v>
      </c>
      <c r="R54" s="176"/>
      <c r="S54" s="177"/>
      <c r="T54" s="177"/>
      <c r="U54" s="86"/>
    </row>
    <row r="55" spans="1:22" ht="19.5" customHeight="1" thickBot="1" x14ac:dyDescent="0.2">
      <c r="D55" s="152" t="s">
        <v>22</v>
      </c>
      <c r="E55" s="153"/>
      <c r="F55" s="153" t="s">
        <v>15</v>
      </c>
      <c r="G55" s="153"/>
      <c r="H55" s="82" t="s">
        <v>86</v>
      </c>
      <c r="I55" s="82"/>
      <c r="J55" s="82"/>
      <c r="K55" s="82"/>
      <c r="L55" s="82"/>
      <c r="M55" s="82"/>
      <c r="O55" s="2">
        <v>100</v>
      </c>
      <c r="P55" s="68" t="s">
        <v>93</v>
      </c>
      <c r="Q55" s="68"/>
      <c r="R55" s="87" t="s">
        <v>61</v>
      </c>
    </row>
    <row r="56" spans="1:22" ht="19.5" customHeight="1" thickBot="1" x14ac:dyDescent="0.2">
      <c r="D56" s="152" t="s">
        <v>22</v>
      </c>
      <c r="E56" s="153"/>
      <c r="F56" s="153" t="s">
        <v>20</v>
      </c>
      <c r="G56" s="153"/>
      <c r="H56" s="1" t="s">
        <v>87</v>
      </c>
      <c r="I56" s="1"/>
      <c r="J56" s="1"/>
      <c r="K56" s="1"/>
      <c r="L56" s="1"/>
      <c r="M56" s="1"/>
      <c r="N56" s="1"/>
      <c r="O56" s="2">
        <v>140</v>
      </c>
      <c r="P56" s="68" t="s">
        <v>93</v>
      </c>
      <c r="Q56" s="68"/>
      <c r="R56" s="87" t="s">
        <v>61</v>
      </c>
      <c r="S56" s="169" t="s">
        <v>57</v>
      </c>
      <c r="T56" s="169"/>
      <c r="U56" s="170"/>
    </row>
    <row r="57" spans="1:22" ht="19.5" customHeight="1" thickBot="1" x14ac:dyDescent="0.2">
      <c r="D57" s="152" t="s">
        <v>22</v>
      </c>
      <c r="E57" s="153"/>
      <c r="F57" s="153" t="s">
        <v>16</v>
      </c>
      <c r="G57" s="153"/>
      <c r="H57" s="1" t="s">
        <v>88</v>
      </c>
      <c r="I57" s="1"/>
      <c r="J57" s="1"/>
      <c r="K57" s="1"/>
      <c r="L57" s="1"/>
      <c r="M57" s="1"/>
      <c r="N57" s="1"/>
      <c r="O57" s="2">
        <v>220</v>
      </c>
      <c r="P57" s="68" t="s">
        <v>93</v>
      </c>
      <c r="Q57" s="68"/>
      <c r="R57" s="87" t="s">
        <v>61</v>
      </c>
      <c r="S57" s="173">
        <f>SUM(H41+R42)</f>
        <v>0</v>
      </c>
      <c r="T57" s="173"/>
      <c r="U57" s="174"/>
    </row>
    <row r="58" spans="1:22" ht="19.5" customHeight="1" thickBot="1" x14ac:dyDescent="0.2">
      <c r="D58" s="152" t="s">
        <v>22</v>
      </c>
      <c r="E58" s="153"/>
      <c r="F58" s="153" t="s">
        <v>17</v>
      </c>
      <c r="G58" s="153"/>
      <c r="H58" s="1" t="s">
        <v>89</v>
      </c>
      <c r="I58" s="1"/>
      <c r="J58" s="1"/>
      <c r="K58" s="1"/>
      <c r="L58" s="1"/>
      <c r="M58" s="1"/>
      <c r="N58" s="1"/>
      <c r="O58" s="2">
        <v>380</v>
      </c>
      <c r="P58" s="68" t="s">
        <v>93</v>
      </c>
      <c r="Q58" s="68"/>
      <c r="R58" s="87" t="s">
        <v>61</v>
      </c>
      <c r="S58" s="171" t="s">
        <v>49</v>
      </c>
      <c r="T58" s="171"/>
      <c r="U58" s="172"/>
    </row>
    <row r="59" spans="1:22" ht="19.5" customHeight="1" x14ac:dyDescent="0.15">
      <c r="D59" s="157" t="s">
        <v>97</v>
      </c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9"/>
      <c r="S59" s="84"/>
      <c r="T59" s="84"/>
      <c r="U59" s="84"/>
    </row>
    <row r="60" spans="1:22" ht="19.5" customHeight="1" thickBot="1" x14ac:dyDescent="0.2">
      <c r="D60" s="156" t="s">
        <v>24</v>
      </c>
      <c r="E60" s="145"/>
      <c r="F60" s="145" t="s">
        <v>25</v>
      </c>
      <c r="G60" s="145"/>
      <c r="H60" s="3" t="s">
        <v>90</v>
      </c>
      <c r="I60" s="3"/>
      <c r="J60" s="3"/>
      <c r="K60" s="3"/>
      <c r="L60" s="3"/>
      <c r="M60" s="3"/>
      <c r="N60" s="3"/>
      <c r="O60" s="88">
        <v>130</v>
      </c>
      <c r="P60" s="73" t="s">
        <v>93</v>
      </c>
      <c r="Q60" s="73"/>
      <c r="R60" s="59" t="s">
        <v>61</v>
      </c>
    </row>
    <row r="61" spans="1:22" ht="19.5" customHeight="1" thickBot="1" x14ac:dyDescent="0.2">
      <c r="D61" s="154" t="s">
        <v>23</v>
      </c>
      <c r="E61" s="155"/>
      <c r="F61" s="146" t="s">
        <v>15</v>
      </c>
      <c r="G61" s="147"/>
      <c r="H61" s="155" t="s">
        <v>91</v>
      </c>
      <c r="I61" s="155"/>
      <c r="J61" s="155"/>
      <c r="K61" s="155"/>
      <c r="L61" s="155"/>
      <c r="M61" s="155"/>
      <c r="N61" s="155"/>
      <c r="O61" s="12">
        <v>100</v>
      </c>
      <c r="P61" s="11" t="s">
        <v>93</v>
      </c>
      <c r="Q61" s="11"/>
      <c r="R61" s="89" t="s">
        <v>61</v>
      </c>
    </row>
    <row r="62" spans="1:22" ht="19.5" customHeight="1" x14ac:dyDescent="0.15">
      <c r="D62" s="157" t="s">
        <v>96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9"/>
    </row>
    <row r="63" spans="1:22" ht="24" customHeight="1" thickBot="1" x14ac:dyDescent="0.2">
      <c r="D63" s="156" t="s">
        <v>23</v>
      </c>
      <c r="E63" s="145"/>
      <c r="F63" s="148" t="s">
        <v>16</v>
      </c>
      <c r="G63" s="149"/>
      <c r="H63" s="145" t="s">
        <v>92</v>
      </c>
      <c r="I63" s="145"/>
      <c r="J63" s="145"/>
      <c r="K63" s="145"/>
      <c r="L63" s="145"/>
      <c r="M63" s="145"/>
      <c r="N63" s="145"/>
      <c r="O63" s="88">
        <v>230</v>
      </c>
      <c r="P63" s="73" t="s">
        <v>93</v>
      </c>
      <c r="Q63" s="73"/>
      <c r="R63" s="59" t="s">
        <v>61</v>
      </c>
    </row>
    <row r="64" spans="1:22" ht="4.5" customHeight="1" x14ac:dyDescent="0.15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</row>
    <row r="65" spans="1:22" ht="17.25" customHeight="1" x14ac:dyDescent="0.15">
      <c r="A65" s="143" t="s">
        <v>39</v>
      </c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</row>
    <row r="66" spans="1:22" ht="17.25" customHeight="1" x14ac:dyDescent="0.1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</row>
    <row r="67" spans="1:22" ht="17.25" customHeight="1" x14ac:dyDescent="0.15">
      <c r="A67" s="144" t="s">
        <v>56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</row>
    <row r="68" spans="1:22" ht="17.25" customHeight="1" x14ac:dyDescent="0.15">
      <c r="A68" s="8" t="s">
        <v>85</v>
      </c>
      <c r="B68" s="8"/>
      <c r="C68" s="8"/>
      <c r="D68" s="8"/>
      <c r="E68" s="8"/>
      <c r="K68" s="69"/>
      <c r="O68" t="s">
        <v>113</v>
      </c>
      <c r="U68" s="75"/>
    </row>
    <row r="69" spans="1:22" ht="17.25" customHeight="1" x14ac:dyDescent="0.15">
      <c r="A69" s="19" t="s">
        <v>48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19" t="s">
        <v>77</v>
      </c>
      <c r="P69" s="6"/>
      <c r="Q69" s="6"/>
      <c r="R69" s="6"/>
      <c r="S69" s="6"/>
      <c r="T69" s="6"/>
      <c r="U69" s="75"/>
    </row>
    <row r="70" spans="1:22" ht="17.25" customHeight="1" x14ac:dyDescent="0.15">
      <c r="A70" s="19"/>
      <c r="B70" s="6"/>
      <c r="C70" s="6"/>
      <c r="D70" s="61" t="s">
        <v>60</v>
      </c>
      <c r="E70" s="8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75"/>
    </row>
    <row r="71" spans="1:22" ht="17.25" customHeight="1" thickBot="1" x14ac:dyDescent="0.2">
      <c r="U71" s="75"/>
    </row>
    <row r="72" spans="1:22" ht="22.5" customHeight="1" x14ac:dyDescent="0.15">
      <c r="D72" s="74" t="s">
        <v>40</v>
      </c>
      <c r="E72" s="18" t="s">
        <v>79</v>
      </c>
      <c r="F72" s="39"/>
      <c r="G72" s="21"/>
      <c r="H72" s="21"/>
      <c r="I72" s="21"/>
      <c r="J72" s="21"/>
      <c r="K72" s="21"/>
      <c r="L72" s="22"/>
      <c r="M72" s="166" t="s">
        <v>42</v>
      </c>
      <c r="N72" s="167"/>
      <c r="O72" s="167"/>
      <c r="P72" s="167"/>
      <c r="Q72" s="167"/>
      <c r="R72" s="168"/>
      <c r="U72" s="75"/>
    </row>
    <row r="73" spans="1:22" ht="22.5" customHeight="1" thickBot="1" x14ac:dyDescent="0.2">
      <c r="D73" s="78" t="s">
        <v>35</v>
      </c>
      <c r="E73" s="160"/>
      <c r="F73" s="161"/>
      <c r="G73" s="161"/>
      <c r="H73" s="161"/>
      <c r="I73" s="161"/>
      <c r="J73" s="161"/>
      <c r="K73" s="161"/>
      <c r="L73" s="162"/>
      <c r="M73" s="163" t="s">
        <v>43</v>
      </c>
      <c r="N73" s="164"/>
      <c r="O73" s="164"/>
      <c r="P73" s="164"/>
      <c r="Q73" s="164"/>
      <c r="R73" s="165"/>
      <c r="U73" s="75"/>
    </row>
    <row r="74" spans="1:22" ht="22.5" customHeight="1" x14ac:dyDescent="0.15">
      <c r="D74" s="78" t="s">
        <v>36</v>
      </c>
      <c r="E74" s="160"/>
      <c r="F74" s="161"/>
      <c r="G74" s="161"/>
      <c r="H74" s="161"/>
      <c r="I74" s="161"/>
      <c r="J74" s="161"/>
      <c r="K74" s="161"/>
      <c r="L74" s="162"/>
      <c r="M74" s="166" t="s">
        <v>46</v>
      </c>
      <c r="N74" s="167"/>
      <c r="O74" s="167"/>
      <c r="P74" s="167"/>
      <c r="Q74" s="167"/>
      <c r="R74" s="168"/>
      <c r="U74" s="75"/>
    </row>
    <row r="75" spans="1:22" ht="22.5" customHeight="1" thickBot="1" x14ac:dyDescent="0.2">
      <c r="D75" s="78" t="s">
        <v>37</v>
      </c>
      <c r="E75" s="160"/>
      <c r="F75" s="161"/>
      <c r="G75" s="161"/>
      <c r="H75" s="161"/>
      <c r="I75" s="161"/>
      <c r="J75" s="161"/>
      <c r="K75" s="161"/>
      <c r="L75" s="162"/>
      <c r="M75" s="192" t="s">
        <v>47</v>
      </c>
      <c r="N75" s="193"/>
      <c r="O75" s="193"/>
      <c r="P75" s="193"/>
      <c r="Q75" s="193"/>
      <c r="R75" s="194"/>
      <c r="U75" s="75"/>
    </row>
    <row r="76" spans="1:22" ht="22.5" customHeight="1" x14ac:dyDescent="0.15">
      <c r="D76" s="78" t="s">
        <v>38</v>
      </c>
      <c r="E76" s="160"/>
      <c r="F76" s="161"/>
      <c r="G76" s="161"/>
      <c r="H76" s="161"/>
      <c r="I76" s="161"/>
      <c r="J76" s="161"/>
      <c r="K76" s="161"/>
      <c r="L76" s="162"/>
      <c r="M76" s="166" t="s">
        <v>44</v>
      </c>
      <c r="N76" s="167"/>
      <c r="O76" s="167"/>
      <c r="P76" s="167"/>
      <c r="Q76" s="167"/>
      <c r="R76" s="168"/>
      <c r="U76" s="75"/>
    </row>
    <row r="77" spans="1:22" ht="22.5" customHeight="1" thickBot="1" x14ac:dyDescent="0.2">
      <c r="D77" s="79" t="s">
        <v>50</v>
      </c>
      <c r="E77" s="160"/>
      <c r="F77" s="161"/>
      <c r="G77" s="161"/>
      <c r="H77" s="161"/>
      <c r="I77" s="161"/>
      <c r="J77" s="161"/>
      <c r="K77" s="161"/>
      <c r="L77" s="162"/>
      <c r="M77" s="192"/>
      <c r="N77" s="193"/>
      <c r="O77" s="193"/>
      <c r="P77" s="193"/>
      <c r="Q77" s="193"/>
      <c r="R77" s="194"/>
      <c r="U77" s="75"/>
    </row>
    <row r="78" spans="1:22" ht="22.5" customHeight="1" thickBot="1" x14ac:dyDescent="0.2">
      <c r="D78" s="77" t="s">
        <v>65</v>
      </c>
      <c r="E78" s="148" t="s">
        <v>80</v>
      </c>
      <c r="F78" s="193"/>
      <c r="G78" s="193"/>
      <c r="H78" s="193"/>
      <c r="I78" s="193"/>
      <c r="J78" s="193"/>
      <c r="K78" s="193"/>
      <c r="L78" s="194"/>
      <c r="M78" s="166" t="s">
        <v>45</v>
      </c>
      <c r="N78" s="167"/>
      <c r="O78" s="167"/>
      <c r="P78" s="167"/>
      <c r="Q78" s="167"/>
      <c r="R78" s="168"/>
      <c r="U78" s="75"/>
    </row>
    <row r="79" spans="1:22" ht="22.5" customHeight="1" thickBot="1" x14ac:dyDescent="0.2">
      <c r="D79" s="133" t="s">
        <v>66</v>
      </c>
      <c r="E79" s="62"/>
      <c r="F79" s="64"/>
      <c r="G79" s="64"/>
      <c r="H79" s="64"/>
      <c r="I79" s="64"/>
      <c r="J79" s="64"/>
      <c r="K79" s="64"/>
      <c r="L79" s="66"/>
      <c r="M79" s="193"/>
      <c r="N79" s="193"/>
      <c r="O79" s="193"/>
      <c r="P79" s="193"/>
      <c r="Q79" s="193"/>
      <c r="R79" s="194"/>
      <c r="U79" s="75"/>
    </row>
    <row r="80" spans="1:22" ht="21" customHeight="1" thickBot="1" x14ac:dyDescent="0.2">
      <c r="D80" s="135"/>
      <c r="E80" s="63"/>
      <c r="F80" s="65"/>
      <c r="G80" s="65"/>
      <c r="H80" s="65"/>
      <c r="I80" s="65"/>
      <c r="J80" s="65"/>
      <c r="K80" s="65"/>
      <c r="L80" s="67"/>
      <c r="M80" s="76"/>
      <c r="N80" s="76"/>
      <c r="O80" s="86" t="s">
        <v>98</v>
      </c>
      <c r="P80" s="76"/>
      <c r="Q80" s="76"/>
      <c r="R80" s="76"/>
      <c r="U80" s="75"/>
    </row>
    <row r="81" spans="2:21" ht="9.75" customHeight="1" x14ac:dyDescent="0.15"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U81" s="75"/>
    </row>
    <row r="82" spans="2:21" ht="17.25" customHeight="1" x14ac:dyDescent="0.15">
      <c r="D82" s="10" t="s">
        <v>67</v>
      </c>
      <c r="F82" t="s">
        <v>70</v>
      </c>
      <c r="U82" s="75"/>
    </row>
    <row r="83" spans="2:21" ht="17.25" customHeight="1" x14ac:dyDescent="0.15">
      <c r="E83" s="10" t="s">
        <v>68</v>
      </c>
      <c r="U83" s="75"/>
    </row>
    <row r="84" spans="2:21" ht="18.75" x14ac:dyDescent="0.15">
      <c r="B84" s="4" t="s">
        <v>112</v>
      </c>
    </row>
    <row r="85" spans="2:21" ht="15" thickBot="1" x14ac:dyDescent="0.2">
      <c r="C85" s="8" t="s">
        <v>33</v>
      </c>
      <c r="L85" s="8" t="s">
        <v>33</v>
      </c>
    </row>
    <row r="86" spans="2:21" ht="17.25" x14ac:dyDescent="0.15">
      <c r="C86" s="5"/>
      <c r="D86" s="153" t="s">
        <v>1</v>
      </c>
      <c r="E86" s="153"/>
      <c r="F86" s="153"/>
      <c r="G86" s="68" t="s">
        <v>0</v>
      </c>
      <c r="H86" s="91" t="s">
        <v>49</v>
      </c>
      <c r="I86" s="68" t="s">
        <v>5</v>
      </c>
      <c r="J86" s="1" t="s">
        <v>4</v>
      </c>
      <c r="M86" s="133" t="s">
        <v>71</v>
      </c>
      <c r="N86" s="138"/>
      <c r="O86" s="137">
        <f>SUM(G87*I87)</f>
        <v>0</v>
      </c>
      <c r="P86" s="138"/>
      <c r="Q86" s="138"/>
      <c r="R86" s="139"/>
    </row>
    <row r="87" spans="2:21" ht="14.25" thickBot="1" x14ac:dyDescent="0.2">
      <c r="D87" s="232" t="s">
        <v>101</v>
      </c>
      <c r="E87" s="232"/>
      <c r="F87" s="232"/>
      <c r="G87" s="14">
        <v>85</v>
      </c>
      <c r="H87" s="91" t="s">
        <v>49</v>
      </c>
      <c r="I87" s="90"/>
      <c r="J87" s="14" t="s">
        <v>4</v>
      </c>
      <c r="K87" s="15"/>
      <c r="M87" s="135"/>
      <c r="N87" s="141"/>
      <c r="O87" s="140"/>
      <c r="P87" s="141"/>
      <c r="Q87" s="141"/>
      <c r="R87" s="142"/>
    </row>
    <row r="88" spans="2:21" x14ac:dyDescent="0.15">
      <c r="D88" s="15"/>
      <c r="E88" s="15"/>
      <c r="F88" s="15"/>
      <c r="G88" s="15"/>
      <c r="H88" s="15"/>
      <c r="I88" s="15"/>
      <c r="J88" s="15"/>
      <c r="K88" s="15"/>
    </row>
    <row r="89" spans="2:21" ht="15" thickBot="1" x14ac:dyDescent="0.2">
      <c r="C89" s="8" t="s">
        <v>34</v>
      </c>
      <c r="D89" s="15"/>
      <c r="E89" s="15"/>
      <c r="F89" s="15"/>
      <c r="G89" s="15"/>
      <c r="H89" s="15"/>
      <c r="I89" s="15"/>
      <c r="J89" s="15"/>
      <c r="K89" s="15"/>
      <c r="L89" s="8" t="s">
        <v>34</v>
      </c>
    </row>
    <row r="90" spans="2:21" ht="17.25" x14ac:dyDescent="0.15">
      <c r="C90" s="5"/>
      <c r="D90" s="230" t="s">
        <v>1</v>
      </c>
      <c r="E90" s="230"/>
      <c r="F90" s="230"/>
      <c r="G90" s="90" t="s">
        <v>0</v>
      </c>
      <c r="H90" s="91" t="s">
        <v>49</v>
      </c>
      <c r="I90" s="68" t="s">
        <v>5</v>
      </c>
      <c r="J90" s="14" t="s">
        <v>4</v>
      </c>
      <c r="K90" s="15"/>
      <c r="M90" s="133" t="s">
        <v>71</v>
      </c>
      <c r="N90" s="138"/>
      <c r="O90" s="137">
        <f>SUM(G91*I91+G92*I92)</f>
        <v>0</v>
      </c>
      <c r="P90" s="138"/>
      <c r="Q90" s="138"/>
      <c r="R90" s="139"/>
    </row>
    <row r="91" spans="2:21" ht="14.25" thickBot="1" x14ac:dyDescent="0.2">
      <c r="D91" s="212" t="s">
        <v>110</v>
      </c>
      <c r="E91" s="213"/>
      <c r="F91" s="233"/>
      <c r="G91" s="14">
        <v>85</v>
      </c>
      <c r="H91" s="91" t="s">
        <v>49</v>
      </c>
      <c r="I91" s="90"/>
      <c r="J91" s="14" t="s">
        <v>4</v>
      </c>
      <c r="K91" s="15"/>
      <c r="M91" s="135"/>
      <c r="N91" s="141"/>
      <c r="O91" s="140"/>
      <c r="P91" s="141"/>
      <c r="Q91" s="141"/>
      <c r="R91" s="142"/>
    </row>
    <row r="92" spans="2:21" x14ac:dyDescent="0.15">
      <c r="D92" s="212" t="s">
        <v>111</v>
      </c>
      <c r="E92" s="213"/>
      <c r="F92" s="233"/>
      <c r="G92" s="14">
        <v>110</v>
      </c>
      <c r="H92" s="91" t="s">
        <v>49</v>
      </c>
      <c r="I92" s="90"/>
      <c r="J92" s="14" t="s">
        <v>4</v>
      </c>
      <c r="K92" s="15"/>
    </row>
    <row r="93" spans="2:21" x14ac:dyDescent="0.15">
      <c r="D93" s="17"/>
      <c r="E93" s="17"/>
      <c r="F93" s="15"/>
      <c r="G93" s="15"/>
      <c r="H93" s="15"/>
      <c r="I93" s="95"/>
      <c r="J93" s="15"/>
      <c r="K93" s="15"/>
    </row>
    <row r="94" spans="2:21" ht="15" thickBot="1" x14ac:dyDescent="0.2">
      <c r="B94" s="8"/>
      <c r="C94" s="8" t="s">
        <v>102</v>
      </c>
      <c r="D94" s="16"/>
      <c r="E94" s="16"/>
      <c r="F94" s="15"/>
      <c r="G94" s="15"/>
      <c r="H94" s="15"/>
      <c r="I94" s="95"/>
      <c r="J94" s="15"/>
      <c r="K94" s="15"/>
      <c r="L94" s="8" t="s">
        <v>102</v>
      </c>
    </row>
    <row r="95" spans="2:21" x14ac:dyDescent="0.15">
      <c r="D95" s="230" t="s">
        <v>1</v>
      </c>
      <c r="E95" s="230"/>
      <c r="F95" s="230"/>
      <c r="G95" s="90" t="s">
        <v>0</v>
      </c>
      <c r="H95" s="91" t="s">
        <v>49</v>
      </c>
      <c r="I95" s="68" t="s">
        <v>5</v>
      </c>
      <c r="J95" s="14" t="s">
        <v>4</v>
      </c>
      <c r="K95" s="15"/>
      <c r="M95" s="133" t="s">
        <v>71</v>
      </c>
      <c r="N95" s="138"/>
      <c r="O95" s="137">
        <f>SUM(G96*I96+G97*I97+G98*I98)</f>
        <v>0</v>
      </c>
      <c r="P95" s="138"/>
      <c r="Q95" s="138"/>
      <c r="R95" s="139"/>
    </row>
    <row r="96" spans="2:21" ht="14.25" thickBot="1" x14ac:dyDescent="0.2">
      <c r="D96" s="231" t="s">
        <v>30</v>
      </c>
      <c r="E96" s="231"/>
      <c r="F96" s="231"/>
      <c r="G96" s="14">
        <v>85</v>
      </c>
      <c r="H96" s="91" t="s">
        <v>49</v>
      </c>
      <c r="I96" s="90"/>
      <c r="J96" s="14" t="s">
        <v>4</v>
      </c>
      <c r="K96" s="15"/>
      <c r="M96" s="135"/>
      <c r="N96" s="141"/>
      <c r="O96" s="140"/>
      <c r="P96" s="141"/>
      <c r="Q96" s="141"/>
      <c r="R96" s="142"/>
    </row>
    <row r="97" spans="2:18" x14ac:dyDescent="0.15">
      <c r="D97" s="224" t="s">
        <v>27</v>
      </c>
      <c r="E97" s="224"/>
      <c r="F97" s="224"/>
      <c r="G97" s="14">
        <v>85</v>
      </c>
      <c r="H97" s="91" t="s">
        <v>49</v>
      </c>
      <c r="I97" s="90"/>
      <c r="J97" s="14" t="s">
        <v>4</v>
      </c>
      <c r="K97" s="15"/>
    </row>
    <row r="98" spans="2:18" x14ac:dyDescent="0.15">
      <c r="D98" s="224" t="s">
        <v>28</v>
      </c>
      <c r="E98" s="224"/>
      <c r="F98" s="224"/>
      <c r="G98" s="14">
        <v>85</v>
      </c>
      <c r="H98" s="91" t="s">
        <v>49</v>
      </c>
      <c r="I98" s="90"/>
      <c r="J98" s="14" t="s">
        <v>4</v>
      </c>
      <c r="K98" s="15"/>
    </row>
    <row r="99" spans="2:18" x14ac:dyDescent="0.15">
      <c r="D99" s="13"/>
      <c r="E99" s="13"/>
      <c r="I99" s="76"/>
    </row>
    <row r="100" spans="2:18" ht="15" thickBot="1" x14ac:dyDescent="0.2">
      <c r="B100" s="8"/>
      <c r="C100" s="8" t="s">
        <v>103</v>
      </c>
      <c r="D100" s="8"/>
      <c r="E100" s="8"/>
      <c r="I100" s="76"/>
      <c r="L100" s="8" t="s">
        <v>103</v>
      </c>
    </row>
    <row r="101" spans="2:18" x14ac:dyDescent="0.15">
      <c r="D101" s="92" t="s">
        <v>1</v>
      </c>
      <c r="E101" s="93"/>
      <c r="F101" s="9"/>
      <c r="G101" s="7" t="s">
        <v>0</v>
      </c>
      <c r="H101" s="91" t="s">
        <v>49</v>
      </c>
      <c r="I101" s="68" t="s">
        <v>5</v>
      </c>
      <c r="J101" s="1" t="s">
        <v>4</v>
      </c>
      <c r="M101" s="133" t="s">
        <v>71</v>
      </c>
      <c r="N101" s="138"/>
      <c r="O101" s="137">
        <f>SUM(G102*I102+G103*I103+G104*I104)</f>
        <v>0</v>
      </c>
      <c r="P101" s="138"/>
      <c r="Q101" s="138"/>
      <c r="R101" s="139"/>
    </row>
    <row r="102" spans="2:18" ht="14.25" thickBot="1" x14ac:dyDescent="0.2">
      <c r="D102" s="42" t="s">
        <v>29</v>
      </c>
      <c r="E102" s="43"/>
      <c r="F102" s="9"/>
      <c r="G102" s="9">
        <v>85</v>
      </c>
      <c r="H102" s="91" t="s">
        <v>49</v>
      </c>
      <c r="I102" s="68"/>
      <c r="J102" s="1" t="s">
        <v>4</v>
      </c>
      <c r="M102" s="135"/>
      <c r="N102" s="141"/>
      <c r="O102" s="140"/>
      <c r="P102" s="141"/>
      <c r="Q102" s="141"/>
      <c r="R102" s="142"/>
    </row>
    <row r="103" spans="2:18" x14ac:dyDescent="0.15">
      <c r="D103" s="42" t="s">
        <v>31</v>
      </c>
      <c r="E103" s="43"/>
      <c r="F103" s="9"/>
      <c r="G103" s="9">
        <v>85</v>
      </c>
      <c r="H103" s="91" t="s">
        <v>49</v>
      </c>
      <c r="I103" s="68"/>
      <c r="J103" s="1" t="s">
        <v>4</v>
      </c>
    </row>
    <row r="104" spans="2:18" x14ac:dyDescent="0.15">
      <c r="D104" s="42" t="s">
        <v>32</v>
      </c>
      <c r="E104" s="43"/>
      <c r="F104" s="9"/>
      <c r="G104" s="9">
        <v>85</v>
      </c>
      <c r="H104" s="91" t="s">
        <v>49</v>
      </c>
      <c r="I104" s="68"/>
      <c r="J104" s="1" t="s">
        <v>4</v>
      </c>
    </row>
    <row r="105" spans="2:18" ht="14.25" x14ac:dyDescent="0.15">
      <c r="C105" s="8" t="s">
        <v>104</v>
      </c>
      <c r="D105" s="13"/>
    </row>
    <row r="106" spans="2:18" ht="15" thickBot="1" x14ac:dyDescent="0.2">
      <c r="D106" s="230" t="s">
        <v>1</v>
      </c>
      <c r="E106" s="230"/>
      <c r="F106" s="230"/>
      <c r="G106" s="90" t="s">
        <v>0</v>
      </c>
      <c r="H106" s="91" t="s">
        <v>49</v>
      </c>
      <c r="I106" s="68" t="s">
        <v>5</v>
      </c>
      <c r="J106" s="14" t="s">
        <v>4</v>
      </c>
      <c r="L106" s="8" t="s">
        <v>105</v>
      </c>
    </row>
    <row r="107" spans="2:18" x14ac:dyDescent="0.15">
      <c r="D107" s="231" t="s">
        <v>99</v>
      </c>
      <c r="E107" s="231"/>
      <c r="F107" s="231"/>
      <c r="G107" s="14">
        <v>21</v>
      </c>
      <c r="H107" s="91" t="s">
        <v>49</v>
      </c>
      <c r="I107" s="90"/>
      <c r="J107" s="14" t="s">
        <v>4</v>
      </c>
      <c r="M107" s="133" t="s">
        <v>71</v>
      </c>
      <c r="N107" s="134"/>
      <c r="O107" s="137">
        <f>SUM(G107*I107+G108*I108)</f>
        <v>0</v>
      </c>
      <c r="P107" s="138"/>
      <c r="Q107" s="138"/>
      <c r="R107" s="139"/>
    </row>
    <row r="108" spans="2:18" ht="14.25" thickBot="1" x14ac:dyDescent="0.2">
      <c r="D108" s="231" t="s">
        <v>100</v>
      </c>
      <c r="E108" s="231"/>
      <c r="F108" s="231"/>
      <c r="G108" s="14">
        <v>21</v>
      </c>
      <c r="H108" s="91" t="s">
        <v>49</v>
      </c>
      <c r="I108" s="90"/>
      <c r="J108" s="14" t="s">
        <v>4</v>
      </c>
      <c r="M108" s="135"/>
      <c r="N108" s="136"/>
      <c r="O108" s="140"/>
      <c r="P108" s="141"/>
      <c r="Q108" s="141"/>
      <c r="R108" s="142"/>
    </row>
    <row r="109" spans="2:18" x14ac:dyDescent="0.15">
      <c r="D109" s="102"/>
      <c r="E109" s="102"/>
      <c r="F109" s="102"/>
      <c r="G109" s="15"/>
      <c r="H109" s="103"/>
      <c r="I109" s="95"/>
      <c r="J109" s="15"/>
      <c r="M109" s="76"/>
      <c r="N109" s="76"/>
      <c r="O109" s="76"/>
      <c r="P109" s="76"/>
      <c r="Q109" s="76"/>
      <c r="R109" s="76"/>
    </row>
    <row r="110" spans="2:18" ht="15" thickBot="1" x14ac:dyDescent="0.2">
      <c r="L110" s="8" t="s">
        <v>106</v>
      </c>
    </row>
    <row r="111" spans="2:18" x14ac:dyDescent="0.15">
      <c r="M111" s="133" t="s">
        <v>71</v>
      </c>
      <c r="N111" s="134"/>
      <c r="O111" s="137">
        <f>SUM(O86+O90+O95+O101+O107)</f>
        <v>0</v>
      </c>
      <c r="P111" s="138"/>
      <c r="Q111" s="138"/>
      <c r="R111" s="139"/>
    </row>
    <row r="112" spans="2:18" ht="14.25" thickBot="1" x14ac:dyDescent="0.2">
      <c r="M112" s="135"/>
      <c r="N112" s="136"/>
      <c r="O112" s="140"/>
      <c r="P112" s="141"/>
      <c r="Q112" s="141"/>
      <c r="R112" s="142"/>
    </row>
    <row r="113" spans="1:22" ht="12" customHeight="1" x14ac:dyDescent="0.15">
      <c r="M113" s="76"/>
      <c r="N113" s="76"/>
      <c r="O113" s="76"/>
      <c r="P113" s="76"/>
      <c r="Q113" s="76"/>
      <c r="R113" s="76"/>
    </row>
    <row r="114" spans="1:22" ht="14.25" x14ac:dyDescent="0.15">
      <c r="A114" s="143" t="s">
        <v>39</v>
      </c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</row>
  </sheetData>
  <mergeCells count="122">
    <mergeCell ref="D106:F106"/>
    <mergeCell ref="D107:F107"/>
    <mergeCell ref="D108:F108"/>
    <mergeCell ref="D32:E33"/>
    <mergeCell ref="F32:L32"/>
    <mergeCell ref="R32:T32"/>
    <mergeCell ref="D34:E35"/>
    <mergeCell ref="F34:L34"/>
    <mergeCell ref="R34:T34"/>
    <mergeCell ref="F35:T35"/>
    <mergeCell ref="E73:L73"/>
    <mergeCell ref="M73:R73"/>
    <mergeCell ref="D38:E39"/>
    <mergeCell ref="F38:L38"/>
    <mergeCell ref="R38:T38"/>
    <mergeCell ref="D41:F41"/>
    <mergeCell ref="H41:L42"/>
    <mergeCell ref="B42:F43"/>
    <mergeCell ref="M72:R72"/>
    <mergeCell ref="D44:D49"/>
    <mergeCell ref="M42:Q43"/>
    <mergeCell ref="R42:T43"/>
    <mergeCell ref="O37:P37"/>
    <mergeCell ref="Q37:S37"/>
    <mergeCell ref="D55:E55"/>
    <mergeCell ref="Q31:S31"/>
    <mergeCell ref="N22:P23"/>
    <mergeCell ref="Q22:S23"/>
    <mergeCell ref="D25:H25"/>
    <mergeCell ref="M25:O25"/>
    <mergeCell ref="Q25:S25"/>
    <mergeCell ref="D26:H26"/>
    <mergeCell ref="M26:O26"/>
    <mergeCell ref="Q26:S26"/>
    <mergeCell ref="D28:H28"/>
    <mergeCell ref="M28:O28"/>
    <mergeCell ref="D29:H29"/>
    <mergeCell ref="M29:O29"/>
    <mergeCell ref="O31:P31"/>
    <mergeCell ref="R53:T53"/>
    <mergeCell ref="D54:E54"/>
    <mergeCell ref="F54:G54"/>
    <mergeCell ref="H54:N54"/>
    <mergeCell ref="O54:P54"/>
    <mergeCell ref="D27:H27"/>
    <mergeCell ref="M27:O27"/>
    <mergeCell ref="M6:R6"/>
    <mergeCell ref="E7:L7"/>
    <mergeCell ref="M7:R7"/>
    <mergeCell ref="E8:L8"/>
    <mergeCell ref="M8:R8"/>
    <mergeCell ref="D18:D21"/>
    <mergeCell ref="E9:L9"/>
    <mergeCell ref="M9:R9"/>
    <mergeCell ref="E10:L10"/>
    <mergeCell ref="M10:R10"/>
    <mergeCell ref="E11:L11"/>
    <mergeCell ref="E12:L12"/>
    <mergeCell ref="M12:R12"/>
    <mergeCell ref="M13:R13"/>
    <mergeCell ref="E13:L13"/>
    <mergeCell ref="D14:D15"/>
    <mergeCell ref="D98:F98"/>
    <mergeCell ref="M86:N87"/>
    <mergeCell ref="O86:R87"/>
    <mergeCell ref="M90:N91"/>
    <mergeCell ref="O90:R91"/>
    <mergeCell ref="M95:N96"/>
    <mergeCell ref="O95:R96"/>
    <mergeCell ref="D95:F95"/>
    <mergeCell ref="D86:F86"/>
    <mergeCell ref="D87:F87"/>
    <mergeCell ref="D90:F90"/>
    <mergeCell ref="D91:F91"/>
    <mergeCell ref="U42:U43"/>
    <mergeCell ref="D79:D80"/>
    <mergeCell ref="M107:N108"/>
    <mergeCell ref="O107:R108"/>
    <mergeCell ref="D92:F92"/>
    <mergeCell ref="E74:L74"/>
    <mergeCell ref="M74:R74"/>
    <mergeCell ref="E75:L75"/>
    <mergeCell ref="M75:R75"/>
    <mergeCell ref="E76:L76"/>
    <mergeCell ref="M76:R76"/>
    <mergeCell ref="E77:L77"/>
    <mergeCell ref="M77:R77"/>
    <mergeCell ref="E78:L78"/>
    <mergeCell ref="M78:R78"/>
    <mergeCell ref="M79:R79"/>
    <mergeCell ref="D63:E63"/>
    <mergeCell ref="F63:G63"/>
    <mergeCell ref="H63:N63"/>
    <mergeCell ref="A64:U64"/>
    <mergeCell ref="M101:N102"/>
    <mergeCell ref="O101:R102"/>
    <mergeCell ref="D96:F96"/>
    <mergeCell ref="D97:F97"/>
    <mergeCell ref="M111:N112"/>
    <mergeCell ref="O111:R112"/>
    <mergeCell ref="A67:V67"/>
    <mergeCell ref="A65:V65"/>
    <mergeCell ref="A114:V114"/>
    <mergeCell ref="Q54:R54"/>
    <mergeCell ref="S54:T54"/>
    <mergeCell ref="D59:R59"/>
    <mergeCell ref="D62:R62"/>
    <mergeCell ref="D60:E60"/>
    <mergeCell ref="F60:G60"/>
    <mergeCell ref="D61:E61"/>
    <mergeCell ref="F61:G61"/>
    <mergeCell ref="H61:N61"/>
    <mergeCell ref="D57:E57"/>
    <mergeCell ref="F57:G57"/>
    <mergeCell ref="S57:U57"/>
    <mergeCell ref="D58:E58"/>
    <mergeCell ref="F58:G58"/>
    <mergeCell ref="S58:U58"/>
    <mergeCell ref="F55:G55"/>
    <mergeCell ref="D56:E56"/>
    <mergeCell ref="F56:G56"/>
    <mergeCell ref="S56:U56"/>
  </mergeCells>
  <phoneticPr fontId="10"/>
  <pageMargins left="0.51181102362204722" right="0" top="0.55118110236220474" bottom="0.35433070866141736" header="0" footer="0"/>
  <pageSetup paperSize="9" scale="78" orientation="portrait" r:id="rId1"/>
  <headerFooter alignWithMargins="0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75" zoomScaleNormal="75" workbookViewId="0">
      <selection activeCell="P78" sqref="P78"/>
    </sheetView>
  </sheetViews>
  <sheetFormatPr defaultRowHeight="13.5" x14ac:dyDescent="0.15"/>
  <sheetData/>
  <phoneticPr fontId="2"/>
  <pageMargins left="0.78700000000000003" right="0.78700000000000003" top="0.98399999999999999" bottom="0.98399999999999999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郵便関係 10%  庁内用</vt:lpstr>
      <vt:lpstr>Sheet2</vt:lpstr>
      <vt:lpstr>'郵便関係 10%  庁内用'!Print_Area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SOUMU2</dc:creator>
  <cp:lastModifiedBy>晴司 山口</cp:lastModifiedBy>
  <cp:lastPrinted>2024-08-22T04:03:33Z</cp:lastPrinted>
  <dcterms:created xsi:type="dcterms:W3CDTF">2016-02-11T23:16:59Z</dcterms:created>
  <dcterms:modified xsi:type="dcterms:W3CDTF">2024-08-22T04:11:25Z</dcterms:modified>
</cp:coreProperties>
</file>