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ＨP更新\"/>
    </mc:Choice>
  </mc:AlternateContent>
  <bookViews>
    <workbookView xWindow="15" yWindow="900" windowWidth="19125" windowHeight="13860"/>
  </bookViews>
  <sheets>
    <sheet name="郵便関係 10%  庁内用" sheetId="12" r:id="rId1"/>
  </sheets>
  <calcPr calcId="152511"/>
</workbook>
</file>

<file path=xl/calcChain.xml><?xml version="1.0" encoding="utf-8"?>
<calcChain xmlns="http://schemas.openxmlformats.org/spreadsheetml/2006/main">
  <c r="O109" i="12" l="1"/>
  <c r="O106" i="12"/>
  <c r="O112" i="12" s="1"/>
  <c r="R52" i="12" l="1"/>
  <c r="O100" i="12"/>
  <c r="O95" i="12"/>
  <c r="O89" i="12"/>
  <c r="O85" i="12"/>
  <c r="R41" i="12"/>
  <c r="R37" i="12"/>
  <c r="Q36" i="12"/>
  <c r="R33" i="12"/>
  <c r="R31" i="12"/>
  <c r="Q30" i="12" s="1"/>
  <c r="M28" i="12"/>
  <c r="M27" i="12"/>
  <c r="M26" i="12"/>
  <c r="Q22" i="12"/>
  <c r="Q26" i="12" l="1"/>
  <c r="H40" i="12"/>
  <c r="S56" i="12" s="1"/>
</calcChain>
</file>

<file path=xl/sharedStrings.xml><?xml version="1.0" encoding="utf-8"?>
<sst xmlns="http://schemas.openxmlformats.org/spreadsheetml/2006/main" count="349" uniqueCount="119">
  <si>
    <t>税込</t>
    <rPh sb="0" eb="2">
      <t>ゼイコミ</t>
    </rPh>
    <phoneticPr fontId="2"/>
  </si>
  <si>
    <t>通常はがき（ヤマユリ）</t>
    <rPh sb="0" eb="2">
      <t>ツウジョウ</t>
    </rPh>
    <phoneticPr fontId="2"/>
  </si>
  <si>
    <t>通常はがき・インクジェット（山桜）</t>
    <rPh sb="0" eb="2">
      <t>ツウジョウ</t>
    </rPh>
    <rPh sb="14" eb="15">
      <t>ヤマ</t>
    </rPh>
    <rPh sb="15" eb="16">
      <t>サクラ</t>
    </rPh>
    <phoneticPr fontId="2"/>
  </si>
  <si>
    <t>往復ハガキ（タンチョウ）</t>
    <rPh sb="0" eb="2">
      <t>オウフク</t>
    </rPh>
    <phoneticPr fontId="2"/>
  </si>
  <si>
    <t>品名</t>
    <rPh sb="0" eb="2">
      <t>ヒンメイ</t>
    </rPh>
    <phoneticPr fontId="2"/>
  </si>
  <si>
    <t>収入印紙</t>
    <rPh sb="0" eb="2">
      <t>シュウニュウ</t>
    </rPh>
    <rPh sb="2" eb="4">
      <t>インシ</t>
    </rPh>
    <phoneticPr fontId="2"/>
  </si>
  <si>
    <t>切　手</t>
    <rPh sb="0" eb="1">
      <t>キリ</t>
    </rPh>
    <rPh sb="2" eb="3">
      <t>テ</t>
    </rPh>
    <phoneticPr fontId="2"/>
  </si>
  <si>
    <t>枚</t>
    <rPh sb="0" eb="1">
      <t>マイ</t>
    </rPh>
    <phoneticPr fontId="2"/>
  </si>
  <si>
    <t>数量</t>
    <rPh sb="0" eb="2">
      <t>スウリョウ</t>
    </rPh>
    <phoneticPr fontId="2"/>
  </si>
  <si>
    <t>お手元までお届け、受領印</t>
    <rPh sb="1" eb="3">
      <t>テモト</t>
    </rPh>
    <rPh sb="6" eb="7">
      <t>トド</t>
    </rPh>
    <rPh sb="9" eb="11">
      <t>ジュリョウ</t>
    </rPh>
    <rPh sb="11" eb="12">
      <t>イン</t>
    </rPh>
    <phoneticPr fontId="2"/>
  </si>
  <si>
    <t>郵便受けまでお届け、受領印なし</t>
    <rPh sb="0" eb="3">
      <t>ユウビンウ</t>
    </rPh>
    <rPh sb="7" eb="8">
      <t>トド</t>
    </rPh>
    <rPh sb="10" eb="11">
      <t>ウ</t>
    </rPh>
    <phoneticPr fontId="2"/>
  </si>
  <si>
    <t>１．切手の申込み</t>
    <rPh sb="2" eb="4">
      <t>キッテ</t>
    </rPh>
    <rPh sb="5" eb="7">
      <t>モウシコ</t>
    </rPh>
    <phoneticPr fontId="2"/>
  </si>
  <si>
    <t>１）普通切手</t>
    <rPh sb="2" eb="4">
      <t>フツウ</t>
    </rPh>
    <rPh sb="4" eb="6">
      <t>キッテ</t>
    </rPh>
    <phoneticPr fontId="2"/>
  </si>
  <si>
    <t>２．はがきの申込み</t>
    <rPh sb="6" eb="8">
      <t>モウシコ</t>
    </rPh>
    <phoneticPr fontId="2"/>
  </si>
  <si>
    <t>大きさ25ｃｍ×17ｃｍ（A5ファイルサイズ）・厚さ２ｃｍ・重量１ｋｇまで</t>
    <rPh sb="0" eb="1">
      <t>オオ</t>
    </rPh>
    <rPh sb="24" eb="25">
      <t>アツ</t>
    </rPh>
    <rPh sb="30" eb="32">
      <t>ジュウリョウ</t>
    </rPh>
    <phoneticPr fontId="2"/>
  </si>
  <si>
    <t>種類</t>
    <rPh sb="0" eb="2">
      <t>シュルイ</t>
    </rPh>
    <phoneticPr fontId="2"/>
  </si>
  <si>
    <t>大きさ34ｃｍ×24.8ｃｍ（A4ファイルサイズ）・重量4ｋｇ以内（日本全国一律料金）</t>
    <rPh sb="0" eb="1">
      <t>オオ</t>
    </rPh>
    <rPh sb="26" eb="28">
      <t>ジュウリョウ</t>
    </rPh>
    <rPh sb="31" eb="33">
      <t>イナイ</t>
    </rPh>
    <rPh sb="34" eb="36">
      <t>ニホン</t>
    </rPh>
    <rPh sb="36" eb="38">
      <t>ゼンコク</t>
    </rPh>
    <rPh sb="38" eb="40">
      <t>イチリツ</t>
    </rPh>
    <rPh sb="40" eb="42">
      <t>リョウキン</t>
    </rPh>
    <phoneticPr fontId="2"/>
  </si>
  <si>
    <t>大きさ34ｃｍ×24.8ｃｍ（A4ファイルサイズ）・厚さ3ｃｍ以内・重量4ｋｇ以内（日本全国一律料金）</t>
    <rPh sb="0" eb="1">
      <t>オオ</t>
    </rPh>
    <rPh sb="26" eb="27">
      <t>アツ</t>
    </rPh>
    <rPh sb="31" eb="33">
      <t>イナイ</t>
    </rPh>
    <rPh sb="34" eb="36">
      <t>ジュウリョウ</t>
    </rPh>
    <rPh sb="39" eb="41">
      <t>イナイ</t>
    </rPh>
    <rPh sb="42" eb="44">
      <t>ニホン</t>
    </rPh>
    <rPh sb="44" eb="46">
      <t>ゼンコク</t>
    </rPh>
    <rPh sb="46" eb="48">
      <t>イチリツ</t>
    </rPh>
    <rPh sb="48" eb="50">
      <t>リョウキン</t>
    </rPh>
    <phoneticPr fontId="2"/>
  </si>
  <si>
    <t>小</t>
    <rPh sb="0" eb="1">
      <t>ショウ</t>
    </rPh>
    <phoneticPr fontId="2"/>
  </si>
  <si>
    <t>大</t>
    <rPh sb="0" eb="1">
      <t>ダイ</t>
    </rPh>
    <phoneticPr fontId="2"/>
  </si>
  <si>
    <t>特大</t>
    <rPh sb="0" eb="2">
      <t>トクダイ</t>
    </rPh>
    <phoneticPr fontId="2"/>
  </si>
  <si>
    <t>料金</t>
    <rPh sb="0" eb="2">
      <t>リョウキン</t>
    </rPh>
    <phoneticPr fontId="2"/>
  </si>
  <si>
    <t>種類/サイズ</t>
    <rPh sb="0" eb="2">
      <t>シュルイ</t>
    </rPh>
    <phoneticPr fontId="2"/>
  </si>
  <si>
    <t>中</t>
    <rPh sb="0" eb="1">
      <t>ナカ</t>
    </rPh>
    <phoneticPr fontId="2"/>
  </si>
  <si>
    <t>サイズ</t>
    <phoneticPr fontId="2"/>
  </si>
  <si>
    <t>箱タイプ</t>
    <rPh sb="0" eb="1">
      <t>ハコ</t>
    </rPh>
    <phoneticPr fontId="2"/>
  </si>
  <si>
    <t>袋タイプ</t>
    <rPh sb="0" eb="1">
      <t>フクロ</t>
    </rPh>
    <phoneticPr fontId="2"/>
  </si>
  <si>
    <t>箱タイプ（三角）</t>
    <rPh sb="0" eb="1">
      <t>ハコ</t>
    </rPh>
    <rPh sb="5" eb="7">
      <t>サンカク</t>
    </rPh>
    <phoneticPr fontId="2"/>
  </si>
  <si>
    <t>三角</t>
    <rPh sb="0" eb="2">
      <t>サンカク</t>
    </rPh>
    <phoneticPr fontId="2"/>
  </si>
  <si>
    <t>喪中はがき（胡蝶蘭）</t>
    <rPh sb="0" eb="2">
      <t>モチュウ</t>
    </rPh>
    <rPh sb="6" eb="9">
      <t>コチョウラン</t>
    </rPh>
    <phoneticPr fontId="2"/>
  </si>
  <si>
    <t>喪中はがきインクジェット（胡蝶蘭）</t>
    <rPh sb="0" eb="2">
      <t>モチュウ</t>
    </rPh>
    <rPh sb="13" eb="16">
      <t>コチョウラン</t>
    </rPh>
    <phoneticPr fontId="2"/>
  </si>
  <si>
    <t>１）通常はがき</t>
    <rPh sb="2" eb="4">
      <t>ツウジョウ</t>
    </rPh>
    <phoneticPr fontId="2"/>
  </si>
  <si>
    <t>カモメールインクジェツトハガキ（無地）</t>
    <rPh sb="16" eb="18">
      <t>ムジ</t>
    </rPh>
    <phoneticPr fontId="2"/>
  </si>
  <si>
    <t>カモメールインクジェツトハガキ（絵柄）</t>
    <rPh sb="16" eb="18">
      <t>エガラ</t>
    </rPh>
    <phoneticPr fontId="2"/>
  </si>
  <si>
    <t>年賀ハガキ（無地）</t>
    <rPh sb="0" eb="2">
      <t>ネンガ</t>
    </rPh>
    <rPh sb="6" eb="8">
      <t>ムジ</t>
    </rPh>
    <phoneticPr fontId="2"/>
  </si>
  <si>
    <t>カモメールハガキ（無地）</t>
    <rPh sb="9" eb="11">
      <t>ムジ</t>
    </rPh>
    <phoneticPr fontId="2"/>
  </si>
  <si>
    <t>年賀インクジェットハガキ（無地）</t>
    <rPh sb="0" eb="2">
      <t>ネンガ</t>
    </rPh>
    <rPh sb="13" eb="15">
      <t>ムジ</t>
    </rPh>
    <phoneticPr fontId="2"/>
  </si>
  <si>
    <t>年賀インクジェットハガキ（写真用）</t>
    <rPh sb="0" eb="2">
      <t>ネンガ</t>
    </rPh>
    <rPh sb="13" eb="16">
      <t>シャシンヨウ</t>
    </rPh>
    <phoneticPr fontId="2"/>
  </si>
  <si>
    <t>１）弔事用の普通切手</t>
    <rPh sb="6" eb="8">
      <t>フツウ</t>
    </rPh>
    <rPh sb="8" eb="10">
      <t>キッテ</t>
    </rPh>
    <phoneticPr fontId="2"/>
  </si>
  <si>
    <t>２）慶弔用の普通切手</t>
    <rPh sb="2" eb="5">
      <t>ケイチョウヨウ</t>
    </rPh>
    <rPh sb="6" eb="8">
      <t>フツウ</t>
    </rPh>
    <rPh sb="8" eb="10">
      <t>キッテ</t>
    </rPh>
    <phoneticPr fontId="2"/>
  </si>
  <si>
    <t>３）喪中用はがき</t>
    <rPh sb="2" eb="4">
      <t>モチュウ</t>
    </rPh>
    <rPh sb="4" eb="5">
      <t>ヨウ</t>
    </rPh>
    <phoneticPr fontId="2"/>
  </si>
  <si>
    <t>５）年賀はがき</t>
    <rPh sb="2" eb="4">
      <t>ネンガ</t>
    </rPh>
    <phoneticPr fontId="2"/>
  </si>
  <si>
    <t>所属名</t>
    <rPh sb="0" eb="3">
      <t>ショゾクメイ</t>
    </rPh>
    <phoneticPr fontId="2"/>
  </si>
  <si>
    <t>所属コード</t>
    <rPh sb="0" eb="2">
      <t>ショゾク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</si>
  <si>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</si>
  <si>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</si>
  <si>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香川県庁消費生活協同組合</t>
    <rPh sb="0" eb="2">
      <t>カガワ</t>
    </rPh>
    <rPh sb="2" eb="4">
      <t>ケンチョウ</t>
    </rPh>
    <rPh sb="4" eb="6">
      <t>ショウヒ</t>
    </rPh>
    <rPh sb="6" eb="8">
      <t>セイカツ</t>
    </rPh>
    <rPh sb="8" eb="10">
      <t>キョウドウ</t>
    </rPh>
    <rPh sb="10" eb="12">
      <t>クミアイ</t>
    </rPh>
    <phoneticPr fontId="2"/>
  </si>
  <si>
    <t>申込日</t>
    <rPh sb="0" eb="2">
      <t>モウシコミ</t>
    </rPh>
    <rPh sb="2" eb="3">
      <t>ビ</t>
    </rPh>
    <phoneticPr fontId="2"/>
  </si>
  <si>
    <t>FAX（087）837-9490</t>
    <phoneticPr fontId="2"/>
  </si>
  <si>
    <t>購入方法を○で囲む</t>
    <rPh sb="0" eb="2">
      <t>コウニュウ</t>
    </rPh>
    <rPh sb="2" eb="4">
      <t>ホウホウ</t>
    </rPh>
    <rPh sb="7" eb="8">
      <t>カコ</t>
    </rPh>
    <phoneticPr fontId="2"/>
  </si>
  <si>
    <t>個人　・　団体</t>
    <rPh sb="0" eb="2">
      <t>コジン</t>
    </rPh>
    <rPh sb="5" eb="7">
      <t>ダンタイ</t>
    </rPh>
    <phoneticPr fontId="2"/>
  </si>
  <si>
    <t>組合員名</t>
    <rPh sb="0" eb="3">
      <t>クミアイイン</t>
    </rPh>
    <rPh sb="3" eb="4">
      <t>メイ</t>
    </rPh>
    <phoneticPr fontId="2"/>
  </si>
  <si>
    <t>組合員コード</t>
    <rPh sb="0" eb="3">
      <t>クミアイイン</t>
    </rPh>
    <phoneticPr fontId="2"/>
  </si>
  <si>
    <t>支払方法を○で囲む</t>
    <rPh sb="0" eb="2">
      <t>シハライ</t>
    </rPh>
    <rPh sb="2" eb="4">
      <t>ホウホウ</t>
    </rPh>
    <rPh sb="7" eb="8">
      <t>カコ</t>
    </rPh>
    <phoneticPr fontId="2"/>
  </si>
  <si>
    <t>売掛　・　現金</t>
    <rPh sb="0" eb="2">
      <t>ウリカケ</t>
    </rPh>
    <rPh sb="5" eb="7">
      <t>ゲンキン</t>
    </rPh>
    <phoneticPr fontId="2"/>
  </si>
  <si>
    <t>売掛の場合、後払いでも購入できます。（県費で購入可能）</t>
    <rPh sb="0" eb="2">
      <t>ウリカケ</t>
    </rPh>
    <rPh sb="3" eb="5">
      <t>バアイ</t>
    </rPh>
    <rPh sb="6" eb="7">
      <t>アト</t>
    </rPh>
    <rPh sb="7" eb="8">
      <t>バラ</t>
    </rPh>
    <rPh sb="11" eb="13">
      <t>コウニュウ</t>
    </rPh>
    <rPh sb="19" eb="21">
      <t>ケンピ</t>
    </rPh>
    <rPh sb="22" eb="24">
      <t>コウニュウ</t>
    </rPh>
    <rPh sb="24" eb="26">
      <t>カノウ</t>
    </rPh>
    <phoneticPr fontId="2"/>
  </si>
  <si>
    <t>８．特殊な切手・はがきの申込み</t>
    <rPh sb="2" eb="4">
      <t>トクシュ</t>
    </rPh>
    <rPh sb="5" eb="7">
      <t>キッテ</t>
    </rPh>
    <rPh sb="12" eb="14">
      <t>モウシコ</t>
    </rPh>
    <phoneticPr fontId="2"/>
  </si>
  <si>
    <t>弔事用62円普通切手　花文様</t>
    <rPh sb="0" eb="1">
      <t>チョウ</t>
    </rPh>
    <rPh sb="1" eb="2">
      <t>ジ</t>
    </rPh>
    <rPh sb="2" eb="3">
      <t>ヨウ</t>
    </rPh>
    <rPh sb="5" eb="6">
      <t>エン</t>
    </rPh>
    <rPh sb="6" eb="8">
      <t>フツウ</t>
    </rPh>
    <rPh sb="8" eb="10">
      <t>キッテ</t>
    </rPh>
    <rPh sb="11" eb="12">
      <t>ハナ</t>
    </rPh>
    <rPh sb="12" eb="14">
      <t>モンヨウ</t>
    </rPh>
    <phoneticPr fontId="2"/>
  </si>
  <si>
    <t>円</t>
    <rPh sb="0" eb="1">
      <t>エン</t>
    </rPh>
    <phoneticPr fontId="10"/>
  </si>
  <si>
    <t>請求先宛名</t>
    <rPh sb="0" eb="2">
      <t>セイキュウ</t>
    </rPh>
    <rPh sb="2" eb="3">
      <t>サキ</t>
    </rPh>
    <rPh sb="3" eb="5">
      <t>アテナ</t>
    </rPh>
    <phoneticPr fontId="10"/>
  </si>
  <si>
    <t>３．レターパックの申込み</t>
    <rPh sb="9" eb="11">
      <t>モウシコ</t>
    </rPh>
    <phoneticPr fontId="2"/>
  </si>
  <si>
    <t>４．スマートレターの申込み</t>
    <rPh sb="10" eb="12">
      <t>モウシコ</t>
    </rPh>
    <phoneticPr fontId="2"/>
  </si>
  <si>
    <t>５．収入印紙の申込み</t>
    <rPh sb="2" eb="4">
      <t>シュウニュウ</t>
    </rPh>
    <rPh sb="4" eb="6">
      <t>インシ</t>
    </rPh>
    <rPh sb="7" eb="9">
      <t>モウシコ</t>
    </rPh>
    <phoneticPr fontId="2"/>
  </si>
  <si>
    <t>小計</t>
    <rPh sb="0" eb="2">
      <t>ショウケイ</t>
    </rPh>
    <phoneticPr fontId="10"/>
  </si>
  <si>
    <t>１～４の申込小計金額</t>
    <rPh sb="4" eb="6">
      <t>モウシコミ</t>
    </rPh>
    <rPh sb="6" eb="8">
      <t>ショウケイ</t>
    </rPh>
    <rPh sb="8" eb="10">
      <t>キンガク</t>
    </rPh>
    <phoneticPr fontId="10"/>
  </si>
  <si>
    <t>発注書</t>
    <rPh sb="0" eb="3">
      <t>ハッチュウショ</t>
    </rPh>
    <phoneticPr fontId="10"/>
  </si>
  <si>
    <t>全体合計</t>
    <rPh sb="0" eb="2">
      <t>ゼンタイ</t>
    </rPh>
    <rPh sb="2" eb="4">
      <t>ゴウケイ</t>
    </rPh>
    <phoneticPr fontId="10"/>
  </si>
  <si>
    <t>５．印紙のみ申込小計金額</t>
    <rPh sb="2" eb="4">
      <t>インシ</t>
    </rPh>
    <rPh sb="6" eb="8">
      <t>モウシコ</t>
    </rPh>
    <rPh sb="8" eb="10">
      <t>ショウケイ</t>
    </rPh>
    <rPh sb="10" eb="12">
      <t>キンガク</t>
    </rPh>
    <phoneticPr fontId="10"/>
  </si>
  <si>
    <t>※カモメールや年賀ハガキも注文可能</t>
    <rPh sb="7" eb="9">
      <t>ネンガ</t>
    </rPh>
    <rPh sb="13" eb="15">
      <t>チュウモン</t>
    </rPh>
    <rPh sb="15" eb="17">
      <t>カノウ</t>
    </rPh>
    <phoneticPr fontId="10"/>
  </si>
  <si>
    <t>※生協には常に在庫していないため、注文は午前11時にお願いします。それ以外は次の日発注になります。</t>
    <rPh sb="1" eb="3">
      <t>セイキョウ</t>
    </rPh>
    <rPh sb="5" eb="6">
      <t>ツネ</t>
    </rPh>
    <rPh sb="7" eb="9">
      <t>ザイコ</t>
    </rPh>
    <rPh sb="24" eb="25">
      <t>ジ</t>
    </rPh>
    <rPh sb="35" eb="37">
      <t>イガイ</t>
    </rPh>
    <rPh sb="38" eb="39">
      <t>ツギ</t>
    </rPh>
    <rPh sb="40" eb="41">
      <t>ヒ</t>
    </rPh>
    <rPh sb="41" eb="43">
      <t>ハッチュウ</t>
    </rPh>
    <phoneticPr fontId="10"/>
  </si>
  <si>
    <t>枚</t>
    <rPh sb="0" eb="1">
      <t>マイ</t>
    </rPh>
    <phoneticPr fontId="10"/>
  </si>
  <si>
    <t>３の合計</t>
    <rPh sb="2" eb="4">
      <t>ゴウケイ</t>
    </rPh>
    <phoneticPr fontId="10"/>
  </si>
  <si>
    <t>１の合計</t>
    <rPh sb="2" eb="4">
      <t>ゴウケイ</t>
    </rPh>
    <phoneticPr fontId="10"/>
  </si>
  <si>
    <t>２の合計</t>
    <rPh sb="2" eb="4">
      <t>ゴウケイ</t>
    </rPh>
    <phoneticPr fontId="10"/>
  </si>
  <si>
    <t>納品日</t>
    <rPh sb="0" eb="3">
      <t>ノウヒンビ</t>
    </rPh>
    <phoneticPr fontId="10"/>
  </si>
  <si>
    <t>備考欄</t>
    <rPh sb="0" eb="2">
      <t>ビコウ</t>
    </rPh>
    <rPh sb="2" eb="3">
      <t>ラン</t>
    </rPh>
    <phoneticPr fontId="10"/>
  </si>
  <si>
    <t>生協連絡先：総務課</t>
    <rPh sb="0" eb="2">
      <t>セイキョウ</t>
    </rPh>
    <rPh sb="2" eb="5">
      <t>レンラクサキ</t>
    </rPh>
    <rPh sb="6" eb="9">
      <t>ソウムカ</t>
    </rPh>
    <phoneticPr fontId="2"/>
  </si>
  <si>
    <t>　ＴＥＬ(087）832-3822　・　ＦＡＸ（087）837-9490</t>
  </si>
  <si>
    <t>ＴＥＬ(087）832-3822　・　ＦＡＸ（087）837-9490</t>
    <phoneticPr fontId="10"/>
  </si>
  <si>
    <t>内線５８３３</t>
    <rPh sb="0" eb="2">
      <t>ナイセン</t>
    </rPh>
    <phoneticPr fontId="10"/>
  </si>
  <si>
    <t>合計金額</t>
    <rPh sb="0" eb="2">
      <t>ゴウケイ</t>
    </rPh>
    <rPh sb="2" eb="4">
      <t>キンガク</t>
    </rPh>
    <phoneticPr fontId="10"/>
  </si>
  <si>
    <t>４の合計</t>
    <rPh sb="2" eb="4">
      <t>ゴウケイ</t>
    </rPh>
    <phoneticPr fontId="10"/>
  </si>
  <si>
    <t>収入印紙10枚単位</t>
    <rPh sb="0" eb="2">
      <t>シュウニュウ</t>
    </rPh>
    <rPh sb="2" eb="4">
      <t>インシ</t>
    </rPh>
    <rPh sb="6" eb="7">
      <t>マイ</t>
    </rPh>
    <rPh sb="7" eb="9">
      <t>タンイ</t>
    </rPh>
    <phoneticPr fontId="10"/>
  </si>
  <si>
    <t>取寄せ商品３日</t>
    <rPh sb="0" eb="2">
      <t>トリヨ</t>
    </rPh>
    <rPh sb="3" eb="5">
      <t>ショウヒン</t>
    </rPh>
    <rPh sb="6" eb="7">
      <t>ヒ</t>
    </rPh>
    <phoneticPr fontId="10"/>
  </si>
  <si>
    <t>　　令和　　　　　年　　　　　　月　　　　　日（　　　　）　　</t>
    <rPh sb="2" eb="3">
      <t>レイ</t>
    </rPh>
    <rPh sb="3" eb="4">
      <t>ワ</t>
    </rPh>
    <rPh sb="9" eb="10">
      <t>ネン</t>
    </rPh>
    <rPh sb="16" eb="17">
      <t>ツキ</t>
    </rPh>
    <rPh sb="22" eb="23">
      <t>ヒ</t>
    </rPh>
    <phoneticPr fontId="2"/>
  </si>
  <si>
    <t>※切手のシールタイプは、１０枚単位の発注です。</t>
    <rPh sb="1" eb="3">
      <t>キッテ</t>
    </rPh>
    <rPh sb="14" eb="15">
      <t>マイ</t>
    </rPh>
    <rPh sb="15" eb="17">
      <t>タンイ</t>
    </rPh>
    <rPh sb="18" eb="20">
      <t>ハッチュウ</t>
    </rPh>
    <phoneticPr fontId="10"/>
  </si>
  <si>
    <t>※ｼｰﾙﾀｲﾌﾟは、（６３円、８４円、９４円）です。備考欄に記入下さい。</t>
    <phoneticPr fontId="10"/>
  </si>
  <si>
    <t>（庁内用）</t>
    <rPh sb="1" eb="2">
      <t>チョウ</t>
    </rPh>
    <rPh sb="2" eb="4">
      <t>ナイヨウ</t>
    </rPh>
    <phoneticPr fontId="10"/>
  </si>
  <si>
    <t>※生協には常に在庫していないため、注文は午前11時にお願いします。それ以降は次の日発注になります。</t>
    <rPh sb="1" eb="3">
      <t>セイキョウ</t>
    </rPh>
    <rPh sb="5" eb="6">
      <t>ツネ</t>
    </rPh>
    <rPh sb="7" eb="9">
      <t>ザイコ</t>
    </rPh>
    <rPh sb="24" eb="25">
      <t>ジ</t>
    </rPh>
    <rPh sb="35" eb="37">
      <t>イコウ</t>
    </rPh>
    <rPh sb="38" eb="39">
      <t>ツギ</t>
    </rPh>
    <rPh sb="40" eb="41">
      <t>ヒ</t>
    </rPh>
    <rPh sb="41" eb="43">
      <t>ハッチュウ</t>
    </rPh>
    <phoneticPr fontId="10"/>
  </si>
  <si>
    <t>令和　　　　　年　　　　　　月　　　　　日（　　　　）　　</t>
    <rPh sb="0" eb="2">
      <t>レイワ</t>
    </rPh>
    <rPh sb="7" eb="8">
      <t>ネン</t>
    </rPh>
    <rPh sb="14" eb="15">
      <t>ツキ</t>
    </rPh>
    <rPh sb="20" eb="21">
      <t>ヒ</t>
    </rPh>
    <phoneticPr fontId="2"/>
  </si>
  <si>
    <t>令和　　　　年　　　　　　月　　　　　日（　　　　）　　</t>
    <rPh sb="0" eb="2">
      <t>レイワ</t>
    </rPh>
    <rPh sb="6" eb="7">
      <t>ネン</t>
    </rPh>
    <rPh sb="13" eb="14">
      <t>ツキ</t>
    </rPh>
    <rPh sb="19" eb="20">
      <t>ヒ</t>
    </rPh>
    <phoneticPr fontId="2"/>
  </si>
  <si>
    <t>県庁内線</t>
    <rPh sb="0" eb="4">
      <t>ケンチョウナイセン</t>
    </rPh>
    <phoneticPr fontId="10"/>
  </si>
  <si>
    <t>レターパックプラス</t>
    <phoneticPr fontId="2"/>
  </si>
  <si>
    <t>レターパックライト</t>
    <phoneticPr fontId="2"/>
  </si>
  <si>
    <t>スマートレター</t>
    <phoneticPr fontId="2"/>
  </si>
  <si>
    <t>FAX（087）837-9490</t>
    <phoneticPr fontId="2"/>
  </si>
  <si>
    <t>４）かもメールはがき</t>
    <phoneticPr fontId="2"/>
  </si>
  <si>
    <t>慶弔用63円普通切手</t>
    <rPh sb="0" eb="3">
      <t>ケイチョウヨウ</t>
    </rPh>
    <rPh sb="5" eb="6">
      <t>エン</t>
    </rPh>
    <rPh sb="6" eb="8">
      <t>フツウ</t>
    </rPh>
    <rPh sb="8" eb="10">
      <t>キッテ</t>
    </rPh>
    <phoneticPr fontId="2"/>
  </si>
  <si>
    <t>慶弔用84円普通切手</t>
    <rPh sb="0" eb="3">
      <t>ケイチョウヨウ</t>
    </rPh>
    <rPh sb="5" eb="6">
      <t>エン</t>
    </rPh>
    <rPh sb="6" eb="8">
      <t>フツウ</t>
    </rPh>
    <rPh sb="8" eb="10">
      <t>キッテ</t>
    </rPh>
    <phoneticPr fontId="2"/>
  </si>
  <si>
    <t>慶弔用94円普通切手</t>
    <rPh sb="0" eb="3">
      <t>ケイチョウヨウ</t>
    </rPh>
    <rPh sb="5" eb="6">
      <t>エン</t>
    </rPh>
    <rPh sb="6" eb="8">
      <t>フツウ</t>
    </rPh>
    <rPh sb="8" eb="10">
      <t>キッテ</t>
    </rPh>
    <phoneticPr fontId="2"/>
  </si>
  <si>
    <t>縦17.5cm×横22.5ｃｍ×高さ14.5ｃｍ</t>
    <rPh sb="0" eb="1">
      <t>タテ</t>
    </rPh>
    <rPh sb="8" eb="9">
      <t>ヨコ</t>
    </rPh>
    <rPh sb="16" eb="17">
      <t>タカ</t>
    </rPh>
    <phoneticPr fontId="2"/>
  </si>
  <si>
    <t>縦25.5cm×横31.5ｃｍ×高さ17.5ｃｍ</t>
    <rPh sb="0" eb="1">
      <t>タテ</t>
    </rPh>
    <rPh sb="8" eb="9">
      <t>ヨコ</t>
    </rPh>
    <rPh sb="16" eb="17">
      <t>タカ</t>
    </rPh>
    <phoneticPr fontId="2"/>
  </si>
  <si>
    <t>縦31.5cm×横39.5ｃｍ×高さ22.5ｃｍ</t>
    <rPh sb="0" eb="1">
      <t>タテ</t>
    </rPh>
    <rPh sb="8" eb="9">
      <t>ヨコ</t>
    </rPh>
    <rPh sb="16" eb="17">
      <t>タカ</t>
    </rPh>
    <phoneticPr fontId="2"/>
  </si>
  <si>
    <t>縦34.5cm×横44.5ｃｍ×高さ34.0ｃｍ</t>
    <rPh sb="0" eb="1">
      <t>タテ</t>
    </rPh>
    <rPh sb="8" eb="9">
      <t>ヨコ</t>
    </rPh>
    <rPh sb="16" eb="17">
      <t>タカ</t>
    </rPh>
    <phoneticPr fontId="2"/>
  </si>
  <si>
    <t>縦120mm×横645mm×高さ105mm</t>
    <rPh sb="0" eb="1">
      <t>タテ</t>
    </rPh>
    <rPh sb="7" eb="8">
      <t>ヨコ</t>
    </rPh>
    <rPh sb="14" eb="15">
      <t>タカ</t>
    </rPh>
    <phoneticPr fontId="2"/>
  </si>
  <si>
    <t>縦80ｍｍ×横260ｍｍ×高さ450ｍｍ</t>
    <rPh sb="0" eb="1">
      <t>タテ</t>
    </rPh>
    <rPh sb="6" eb="7">
      <t>ヨコ</t>
    </rPh>
    <rPh sb="13" eb="14">
      <t>タカ</t>
    </rPh>
    <phoneticPr fontId="2"/>
  </si>
  <si>
    <t>縦160ｍｍ×横320ｍｍ×高さ440ｍｍ</t>
    <rPh sb="0" eb="1">
      <t>タテ</t>
    </rPh>
    <rPh sb="7" eb="8">
      <t>ヨコ</t>
    </rPh>
    <rPh sb="14" eb="15">
      <t>タカ</t>
    </rPh>
    <phoneticPr fontId="2"/>
  </si>
  <si>
    <t>円</t>
    <rPh sb="0" eb="1">
      <t>エン</t>
    </rPh>
    <phoneticPr fontId="10"/>
  </si>
  <si>
    <t>６．包装用品の申込小計金額</t>
    <rPh sb="2" eb="4">
      <t>ホウソウ</t>
    </rPh>
    <rPh sb="4" eb="6">
      <t>ヨウヒン</t>
    </rPh>
    <rPh sb="7" eb="9">
      <t>モウシコミ</t>
    </rPh>
    <rPh sb="9" eb="11">
      <t>ショウケイ</t>
    </rPh>
    <rPh sb="11" eb="13">
      <t>キンガク</t>
    </rPh>
    <phoneticPr fontId="10"/>
  </si>
  <si>
    <r>
      <t>6．包装用品の申込み　</t>
    </r>
    <r>
      <rPr>
        <b/>
        <sz val="12"/>
        <color indexed="8"/>
        <rFont val="ＭＳ Ｐゴシック"/>
        <family val="3"/>
        <charset val="128"/>
      </rPr>
      <t>※</t>
    </r>
    <r>
      <rPr>
        <sz val="12"/>
        <color indexed="8"/>
        <rFont val="ＭＳ Ｐゴシック"/>
        <family val="3"/>
        <charset val="128"/>
      </rPr>
      <t>数量が多い場合４日前に発注　</t>
    </r>
    <rPh sb="2" eb="4">
      <t>ホウソウ</t>
    </rPh>
    <rPh sb="4" eb="6">
      <t>ヨウヒン</t>
    </rPh>
    <rPh sb="7" eb="9">
      <t>モウシコ</t>
    </rPh>
    <rPh sb="12" eb="14">
      <t>スウリョウ</t>
    </rPh>
    <rPh sb="15" eb="16">
      <t>オオ</t>
    </rPh>
    <rPh sb="17" eb="19">
      <t>バアイ</t>
    </rPh>
    <rPh sb="20" eb="21">
      <t>ヒ</t>
    </rPh>
    <rPh sb="21" eb="22">
      <t>マエ</t>
    </rPh>
    <rPh sb="23" eb="25">
      <t>ハッチュウ</t>
    </rPh>
    <phoneticPr fontId="2"/>
  </si>
  <si>
    <t>※紙タイプ（大）については、１０個単位での販売になります。</t>
    <rPh sb="1" eb="2">
      <t>カミ</t>
    </rPh>
    <rPh sb="6" eb="7">
      <t>ダイ</t>
    </rPh>
    <rPh sb="16" eb="17">
      <t>コ</t>
    </rPh>
    <rPh sb="17" eb="19">
      <t>タンイ</t>
    </rPh>
    <rPh sb="21" eb="23">
      <t>ハンバイ</t>
    </rPh>
    <phoneticPr fontId="10"/>
  </si>
  <si>
    <t>※ポスター入れ等に最適です。</t>
    <rPh sb="5" eb="6">
      <t>イ</t>
    </rPh>
    <rPh sb="7" eb="8">
      <t>トウ</t>
    </rPh>
    <rPh sb="9" eb="11">
      <t>サイテキ</t>
    </rPh>
    <phoneticPr fontId="10"/>
  </si>
  <si>
    <t>※全品返品不可</t>
    <rPh sb="1" eb="3">
      <t>ゼンピン</t>
    </rPh>
    <rPh sb="3" eb="5">
      <t>ヘンピン</t>
    </rPh>
    <rPh sb="5" eb="7">
      <t>フカ</t>
    </rPh>
    <phoneticPr fontId="10"/>
  </si>
  <si>
    <t>令和５年１０月１８日作成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0" eb="12">
      <t>サクセイ</t>
    </rPh>
    <phoneticPr fontId="2"/>
  </si>
  <si>
    <t>６）現金書留用封筒</t>
    <rPh sb="2" eb="7">
      <t>ゲンキンカキトメヨウ</t>
    </rPh>
    <rPh sb="7" eb="9">
      <t>フウトウ</t>
    </rPh>
    <phoneticPr fontId="2"/>
  </si>
  <si>
    <t>６）現金書留用封筒</t>
    <rPh sb="2" eb="4">
      <t>ゲンキン</t>
    </rPh>
    <rPh sb="4" eb="6">
      <t>カキトメ</t>
    </rPh>
    <rPh sb="6" eb="7">
      <t>ヨウ</t>
    </rPh>
    <rPh sb="7" eb="9">
      <t>フウトウ</t>
    </rPh>
    <phoneticPr fontId="2"/>
  </si>
  <si>
    <t>封筒　縦19.6ｍｍ×横11.8ｍｍ</t>
    <rPh sb="0" eb="2">
      <t>フウトウ</t>
    </rPh>
    <rPh sb="3" eb="4">
      <t>タテ</t>
    </rPh>
    <rPh sb="11" eb="12">
      <t>ヨコ</t>
    </rPh>
    <phoneticPr fontId="10"/>
  </si>
  <si>
    <t>封筒　縦21.5ｍｍ×横14.1ｍｍ</t>
    <rPh sb="0" eb="2">
      <t>フウトウ</t>
    </rPh>
    <rPh sb="3" eb="4">
      <t>タテ</t>
    </rPh>
    <rPh sb="11" eb="12">
      <t>ヨコ</t>
    </rPh>
    <phoneticPr fontId="10"/>
  </si>
  <si>
    <t>１）～６）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</si>
</sst>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8" xfId="0" applyBorder="1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0" fillId="0" borderId="28" xfId="0" applyBorder="1">
      <alignment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11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17" xfId="0" applyFill="1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>
      <alignment vertical="center"/>
    </xf>
    <xf numFmtId="0" fontId="0" fillId="0" borderId="35" xfId="0" applyBorder="1">
      <alignment vertical="center"/>
    </xf>
    <xf numFmtId="0" fontId="0" fillId="0" borderId="28" xfId="0" applyBorder="1" applyAlignment="1">
      <alignment horizontal="right" vertical="center"/>
    </xf>
    <xf numFmtId="0" fontId="0" fillId="2" borderId="2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6" xfId="0" applyFill="1" applyBorder="1">
      <alignment vertical="center"/>
    </xf>
    <xf numFmtId="0" fontId="3" fillId="0" borderId="13" xfId="0" applyFont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0" fillId="2" borderId="27" xfId="0" applyFill="1" applyBorder="1">
      <alignment vertical="center"/>
    </xf>
    <xf numFmtId="0" fontId="0" fillId="0" borderId="51" xfId="0" applyFill="1" applyBorder="1">
      <alignment vertical="center"/>
    </xf>
    <xf numFmtId="0" fontId="0" fillId="0" borderId="58" xfId="0" applyBorder="1">
      <alignment vertical="center"/>
    </xf>
    <xf numFmtId="0" fontId="0" fillId="2" borderId="58" xfId="0" applyFill="1" applyBorder="1">
      <alignment vertical="center"/>
    </xf>
    <xf numFmtId="0" fontId="0" fillId="2" borderId="59" xfId="0" applyFill="1" applyBorder="1">
      <alignment vertical="center"/>
    </xf>
    <xf numFmtId="0" fontId="13" fillId="0" borderId="39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51" xfId="0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3" xfId="0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5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9" fillId="2" borderId="6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0" fillId="2" borderId="5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2" borderId="57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38" fontId="12" fillId="0" borderId="38" xfId="1" applyFont="1" applyBorder="1" applyAlignment="1">
      <alignment horizontal="center" vertical="center"/>
    </xf>
    <xf numFmtId="38" fontId="12" fillId="0" borderId="39" xfId="1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38" fontId="12" fillId="0" borderId="30" xfId="1" applyFont="1" applyBorder="1" applyAlignment="1">
      <alignment horizontal="center" vertical="center"/>
    </xf>
    <xf numFmtId="38" fontId="12" fillId="0" borderId="35" xfId="1" applyFont="1" applyBorder="1" applyAlignment="1">
      <alignment horizontal="center" vertical="center"/>
    </xf>
    <xf numFmtId="38" fontId="12" fillId="0" borderId="31" xfId="1" applyFont="1" applyBorder="1" applyAlignment="1">
      <alignment horizontal="center" vertical="center"/>
    </xf>
    <xf numFmtId="38" fontId="12" fillId="0" borderId="32" xfId="1" applyFont="1" applyBorder="1" applyAlignment="1">
      <alignment horizontal="center" vertical="center"/>
    </xf>
    <xf numFmtId="38" fontId="12" fillId="0" borderId="36" xfId="1" applyFont="1" applyBorder="1" applyAlignment="1">
      <alignment horizontal="center" vertical="center"/>
    </xf>
    <xf numFmtId="38" fontId="12" fillId="0" borderId="33" xfId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38" fontId="12" fillId="2" borderId="30" xfId="1" applyFont="1" applyFill="1" applyBorder="1" applyAlignment="1">
      <alignment horizontal="center" vertical="center"/>
    </xf>
    <xf numFmtId="38" fontId="12" fillId="2" borderId="35" xfId="1" applyFont="1" applyFill="1" applyBorder="1" applyAlignment="1">
      <alignment horizontal="center" vertical="center"/>
    </xf>
    <xf numFmtId="38" fontId="12" fillId="2" borderId="31" xfId="1" applyFont="1" applyFill="1" applyBorder="1" applyAlignment="1">
      <alignment horizontal="center" vertical="center"/>
    </xf>
    <xf numFmtId="38" fontId="12" fillId="2" borderId="32" xfId="1" applyFont="1" applyFill="1" applyBorder="1" applyAlignment="1">
      <alignment horizontal="center" vertical="center"/>
    </xf>
    <xf numFmtId="38" fontId="12" fillId="2" borderId="36" xfId="1" applyFont="1" applyFill="1" applyBorder="1" applyAlignment="1">
      <alignment horizontal="center" vertical="center"/>
    </xf>
    <xf numFmtId="38" fontId="12" fillId="2" borderId="33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11" fillId="2" borderId="30" xfId="1" applyFont="1" applyFill="1" applyBorder="1" applyAlignment="1">
      <alignment horizontal="center" vertical="center"/>
    </xf>
    <xf numFmtId="38" fontId="11" fillId="2" borderId="35" xfId="1" applyFont="1" applyFill="1" applyBorder="1" applyAlignment="1">
      <alignment horizontal="center" vertical="center"/>
    </xf>
    <xf numFmtId="38" fontId="11" fillId="2" borderId="31" xfId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38" fontId="11" fillId="2" borderId="37" xfId="1" applyFont="1" applyFill="1" applyBorder="1" applyAlignment="1">
      <alignment horizontal="center" vertical="center"/>
    </xf>
    <xf numFmtId="38" fontId="11" fillId="2" borderId="38" xfId="1" applyFont="1" applyFill="1" applyBorder="1" applyAlignment="1">
      <alignment horizontal="center" vertical="center"/>
    </xf>
    <xf numFmtId="38" fontId="11" fillId="2" borderId="39" xfId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13"/>
  <sheetViews>
    <sheetView tabSelected="1" view="pageBreakPreview" zoomScale="60" zoomScaleNormal="100" workbookViewId="0">
      <selection activeCell="D119" sqref="D119"/>
    </sheetView>
  </sheetViews>
  <sheetFormatPr defaultRowHeight="13.5" x14ac:dyDescent="0.15"/>
  <cols>
    <col min="1" max="1" width="1.25" customWidth="1"/>
    <col min="2" max="2" width="0.75" customWidth="1"/>
    <col min="3" max="3" width="0.875" customWidth="1"/>
    <col min="4" max="4" width="14.625" customWidth="1"/>
    <col min="5" max="5" width="7.125" customWidth="1"/>
    <col min="6" max="6" width="4.125" customWidth="1"/>
    <col min="7" max="7" width="7" customWidth="1"/>
    <col min="8" max="8" width="2.75" customWidth="1"/>
    <col min="9" max="9" width="6.5" customWidth="1"/>
    <col min="10" max="10" width="2.75" customWidth="1"/>
    <col min="11" max="11" width="6.375" customWidth="1"/>
    <col min="12" max="12" width="2.75" customWidth="1"/>
    <col min="13" max="13" width="6.875" customWidth="1"/>
    <col min="14" max="14" width="2.625" customWidth="1"/>
    <col min="15" max="15" width="6.375" customWidth="1"/>
    <col min="16" max="16" width="2.75" customWidth="1"/>
    <col min="17" max="17" width="7.25" customWidth="1"/>
    <col min="18" max="18" width="2.75" customWidth="1"/>
    <col min="19" max="19" width="6.75" customWidth="1"/>
    <col min="20" max="20" width="2.625" customWidth="1"/>
    <col min="21" max="21" width="7.75" customWidth="1"/>
  </cols>
  <sheetData>
    <row r="1" spans="1:21" ht="6" customHeight="1" x14ac:dyDescent="0.15"/>
    <row r="2" spans="1:21" ht="16.5" customHeight="1" x14ac:dyDescent="0.15">
      <c r="A2" s="12" t="s">
        <v>48</v>
      </c>
      <c r="B2" s="12"/>
      <c r="C2" s="12"/>
      <c r="D2" s="12"/>
      <c r="E2" s="12"/>
      <c r="H2" s="206" t="s">
        <v>65</v>
      </c>
      <c r="I2" s="206"/>
      <c r="J2" s="206"/>
      <c r="K2" s="103"/>
      <c r="N2" t="s">
        <v>113</v>
      </c>
    </row>
    <row r="3" spans="1:21" ht="31.5" customHeight="1" x14ac:dyDescent="0.15">
      <c r="A3" s="30" t="s">
        <v>55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0" t="s">
        <v>87</v>
      </c>
      <c r="P3" s="10"/>
      <c r="Q3" s="10"/>
      <c r="R3" s="10"/>
      <c r="S3" s="10"/>
      <c r="T3" s="10"/>
      <c r="U3" s="10"/>
    </row>
    <row r="4" spans="1:21" ht="15" customHeight="1" x14ac:dyDescent="0.15">
      <c r="A4" s="30"/>
      <c r="B4" s="10"/>
      <c r="C4" s="10"/>
      <c r="D4" s="92" t="s">
        <v>88</v>
      </c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6.75" customHeight="1" thickBot="1" x14ac:dyDescent="0.2"/>
    <row r="6" spans="1:21" ht="22.5" customHeight="1" x14ac:dyDescent="0.15">
      <c r="D6" s="111" t="s">
        <v>47</v>
      </c>
      <c r="E6" s="28" t="s">
        <v>89</v>
      </c>
      <c r="F6" s="49"/>
      <c r="G6" s="32"/>
      <c r="H6" s="32"/>
      <c r="I6" s="32"/>
      <c r="J6" s="32"/>
      <c r="K6" s="32"/>
      <c r="L6" s="33"/>
      <c r="M6" s="207" t="s">
        <v>49</v>
      </c>
      <c r="N6" s="208"/>
      <c r="O6" s="208"/>
      <c r="P6" s="208"/>
      <c r="Q6" s="208"/>
      <c r="R6" s="209"/>
    </row>
    <row r="7" spans="1:21" ht="22.5" customHeight="1" thickBot="1" x14ac:dyDescent="0.2">
      <c r="D7" s="117" t="s">
        <v>42</v>
      </c>
      <c r="E7" s="210"/>
      <c r="F7" s="211"/>
      <c r="G7" s="211"/>
      <c r="H7" s="211"/>
      <c r="I7" s="211"/>
      <c r="J7" s="211"/>
      <c r="K7" s="211"/>
      <c r="L7" s="212"/>
      <c r="M7" s="213" t="s">
        <v>50</v>
      </c>
      <c r="N7" s="214"/>
      <c r="O7" s="214"/>
      <c r="P7" s="214"/>
      <c r="Q7" s="214"/>
      <c r="R7" s="215"/>
    </row>
    <row r="8" spans="1:21" ht="22.5" customHeight="1" x14ac:dyDescent="0.15">
      <c r="D8" s="117" t="s">
        <v>43</v>
      </c>
      <c r="E8" s="210"/>
      <c r="F8" s="211"/>
      <c r="G8" s="211"/>
      <c r="H8" s="211"/>
      <c r="I8" s="211"/>
      <c r="J8" s="211"/>
      <c r="K8" s="211"/>
      <c r="L8" s="212"/>
      <c r="M8" s="207" t="s">
        <v>53</v>
      </c>
      <c r="N8" s="208"/>
      <c r="O8" s="208"/>
      <c r="P8" s="208"/>
      <c r="Q8" s="208"/>
      <c r="R8" s="209"/>
    </row>
    <row r="9" spans="1:21" ht="22.5" customHeight="1" thickBot="1" x14ac:dyDescent="0.2">
      <c r="D9" s="117" t="s">
        <v>44</v>
      </c>
      <c r="E9" s="210"/>
      <c r="F9" s="211"/>
      <c r="G9" s="211"/>
      <c r="H9" s="211"/>
      <c r="I9" s="211"/>
      <c r="J9" s="211"/>
      <c r="K9" s="211"/>
      <c r="L9" s="212"/>
      <c r="M9" s="228" t="s">
        <v>54</v>
      </c>
      <c r="N9" s="229"/>
      <c r="O9" s="229"/>
      <c r="P9" s="229"/>
      <c r="Q9" s="229"/>
      <c r="R9" s="230"/>
    </row>
    <row r="10" spans="1:21" ht="22.5" customHeight="1" x14ac:dyDescent="0.15">
      <c r="D10" s="117" t="s">
        <v>45</v>
      </c>
      <c r="E10" s="210"/>
      <c r="F10" s="211"/>
      <c r="G10" s="211"/>
      <c r="H10" s="211"/>
      <c r="I10" s="211"/>
      <c r="J10" s="211"/>
      <c r="K10" s="211"/>
      <c r="L10" s="212"/>
      <c r="M10" s="207" t="s">
        <v>51</v>
      </c>
      <c r="N10" s="208"/>
      <c r="O10" s="208"/>
      <c r="P10" s="208"/>
      <c r="Q10" s="208"/>
      <c r="R10" s="209"/>
    </row>
    <row r="11" spans="1:21" ht="20.25" customHeight="1" thickBot="1" x14ac:dyDescent="0.2">
      <c r="D11" s="117" t="s">
        <v>91</v>
      </c>
      <c r="E11" s="210"/>
      <c r="F11" s="211"/>
      <c r="G11" s="211"/>
      <c r="H11" s="211"/>
      <c r="I11" s="211"/>
      <c r="J11" s="211"/>
      <c r="K11" s="211"/>
      <c r="L11" s="212"/>
      <c r="M11" s="105"/>
      <c r="N11" s="106"/>
      <c r="O11" s="106"/>
      <c r="P11" s="106"/>
      <c r="Q11" s="106"/>
      <c r="R11" s="107"/>
    </row>
    <row r="12" spans="1:21" ht="20.25" customHeight="1" x14ac:dyDescent="0.15">
      <c r="D12" s="119" t="s">
        <v>59</v>
      </c>
      <c r="E12" s="210"/>
      <c r="F12" s="211"/>
      <c r="G12" s="211"/>
      <c r="H12" s="211"/>
      <c r="I12" s="211"/>
      <c r="J12" s="211"/>
      <c r="K12" s="211"/>
      <c r="L12" s="212"/>
      <c r="M12" s="207" t="s">
        <v>52</v>
      </c>
      <c r="N12" s="208"/>
      <c r="O12" s="208"/>
      <c r="P12" s="208"/>
      <c r="Q12" s="208"/>
      <c r="R12" s="209"/>
    </row>
    <row r="13" spans="1:21" ht="21.75" customHeight="1" thickBot="1" x14ac:dyDescent="0.2">
      <c r="D13" s="116" t="s">
        <v>74</v>
      </c>
      <c r="E13" s="162" t="s">
        <v>84</v>
      </c>
      <c r="F13" s="229"/>
      <c r="G13" s="229"/>
      <c r="H13" s="229"/>
      <c r="I13" s="229"/>
      <c r="J13" s="229"/>
      <c r="K13" s="229"/>
      <c r="L13" s="230"/>
      <c r="M13" s="163"/>
      <c r="N13" s="159"/>
      <c r="O13" s="159"/>
      <c r="P13" s="159"/>
      <c r="Q13" s="159"/>
      <c r="R13" s="231"/>
    </row>
    <row r="14" spans="1:21" ht="20.25" customHeight="1" x14ac:dyDescent="0.15">
      <c r="D14" s="149" t="s">
        <v>75</v>
      </c>
      <c r="E14" s="93"/>
      <c r="F14" s="120"/>
      <c r="G14" s="120"/>
      <c r="H14" s="120"/>
      <c r="I14" s="120"/>
      <c r="J14" s="120"/>
      <c r="K14" s="120"/>
      <c r="L14" s="121"/>
      <c r="M14" s="15" t="s">
        <v>76</v>
      </c>
      <c r="Q14" s="118" t="s">
        <v>79</v>
      </c>
    </row>
    <row r="15" spans="1:21" ht="18" customHeight="1" thickBot="1" x14ac:dyDescent="0.2">
      <c r="D15" s="151"/>
      <c r="E15" s="122"/>
      <c r="F15" s="123"/>
      <c r="G15" s="123"/>
      <c r="H15" s="123"/>
      <c r="I15" s="123"/>
      <c r="J15" s="123"/>
      <c r="K15" s="123"/>
      <c r="L15" s="124"/>
      <c r="M15" s="15" t="s">
        <v>78</v>
      </c>
      <c r="N15" s="118"/>
      <c r="O15" s="118"/>
      <c r="P15" s="118"/>
      <c r="R15" s="118"/>
      <c r="S15" s="118"/>
    </row>
    <row r="16" spans="1:21" ht="14.25" x14ac:dyDescent="0.15">
      <c r="B16" s="12" t="s">
        <v>11</v>
      </c>
      <c r="C16" s="12"/>
      <c r="E16" s="131" t="s">
        <v>85</v>
      </c>
      <c r="I16" s="118"/>
      <c r="J16" s="118"/>
      <c r="K16" s="118"/>
      <c r="T16" s="118"/>
    </row>
    <row r="17" spans="1:21" ht="15" thickBot="1" x14ac:dyDescent="0.2">
      <c r="A17" s="12"/>
      <c r="B17" s="12"/>
      <c r="C17" s="12" t="s">
        <v>12</v>
      </c>
      <c r="D17" s="12"/>
      <c r="E17" s="12" t="s">
        <v>86</v>
      </c>
      <c r="I17" s="118"/>
      <c r="J17" s="118"/>
      <c r="K17" s="118"/>
      <c r="M17" s="118"/>
      <c r="N17" s="118"/>
      <c r="O17" s="118"/>
      <c r="P17" s="118"/>
      <c r="Q17" s="137" t="s">
        <v>112</v>
      </c>
      <c r="R17" s="118"/>
      <c r="S17" s="118"/>
      <c r="T17" s="118"/>
    </row>
    <row r="18" spans="1:21" x14ac:dyDescent="0.15">
      <c r="D18" s="232" t="s">
        <v>6</v>
      </c>
      <c r="E18" s="34">
        <v>1</v>
      </c>
      <c r="F18" s="60" t="s">
        <v>58</v>
      </c>
      <c r="G18" s="34">
        <v>2</v>
      </c>
      <c r="H18" s="60" t="s">
        <v>58</v>
      </c>
      <c r="I18" s="34">
        <v>5</v>
      </c>
      <c r="J18" s="60" t="s">
        <v>58</v>
      </c>
      <c r="K18" s="34">
        <v>10</v>
      </c>
      <c r="L18" s="60" t="s">
        <v>58</v>
      </c>
      <c r="M18" s="34">
        <v>20</v>
      </c>
      <c r="N18" s="60" t="s">
        <v>58</v>
      </c>
      <c r="O18" s="34">
        <v>50</v>
      </c>
      <c r="P18" s="60" t="s">
        <v>58</v>
      </c>
      <c r="Q18" s="34">
        <v>63</v>
      </c>
      <c r="R18" s="60" t="s">
        <v>58</v>
      </c>
      <c r="S18" s="34">
        <v>84</v>
      </c>
      <c r="T18" s="66" t="s">
        <v>58</v>
      </c>
    </row>
    <row r="19" spans="1:21" ht="24" customHeight="1" thickBot="1" x14ac:dyDescent="0.2">
      <c r="D19" s="233"/>
      <c r="E19" s="47"/>
      <c r="F19" s="61" t="s">
        <v>70</v>
      </c>
      <c r="G19" s="47"/>
      <c r="H19" s="61" t="s">
        <v>70</v>
      </c>
      <c r="I19" s="91"/>
      <c r="J19" s="61" t="s">
        <v>70</v>
      </c>
      <c r="K19" s="51"/>
      <c r="L19" s="61" t="s">
        <v>70</v>
      </c>
      <c r="M19" s="51"/>
      <c r="N19" s="61" t="s">
        <v>70</v>
      </c>
      <c r="O19" s="51"/>
      <c r="P19" s="61" t="s">
        <v>70</v>
      </c>
      <c r="Q19" s="47"/>
      <c r="R19" s="61" t="s">
        <v>70</v>
      </c>
      <c r="S19" s="47"/>
      <c r="T19" s="67" t="s">
        <v>70</v>
      </c>
    </row>
    <row r="20" spans="1:21" ht="14.25" thickTop="1" x14ac:dyDescent="0.15">
      <c r="D20" s="233"/>
      <c r="E20" s="45">
        <v>94</v>
      </c>
      <c r="F20" s="62" t="s">
        <v>58</v>
      </c>
      <c r="G20" s="36">
        <v>100</v>
      </c>
      <c r="H20" s="62" t="s">
        <v>58</v>
      </c>
      <c r="I20" s="45">
        <v>120</v>
      </c>
      <c r="J20" s="62" t="s">
        <v>58</v>
      </c>
      <c r="K20" s="45">
        <v>140</v>
      </c>
      <c r="L20" s="62" t="s">
        <v>58</v>
      </c>
      <c r="M20" s="45">
        <v>210</v>
      </c>
      <c r="N20" s="62" t="s">
        <v>58</v>
      </c>
      <c r="O20" s="45">
        <v>260</v>
      </c>
      <c r="P20" s="62" t="s">
        <v>58</v>
      </c>
      <c r="Q20" s="45">
        <v>350</v>
      </c>
      <c r="R20" s="62" t="s">
        <v>58</v>
      </c>
      <c r="S20" s="45">
        <v>500</v>
      </c>
      <c r="T20" s="68" t="s">
        <v>58</v>
      </c>
    </row>
    <row r="21" spans="1:21" ht="24.75" customHeight="1" thickBot="1" x14ac:dyDescent="0.2">
      <c r="D21" s="234"/>
      <c r="E21" s="37"/>
      <c r="F21" s="63" t="s">
        <v>70</v>
      </c>
      <c r="G21" s="37"/>
      <c r="H21" s="63" t="s">
        <v>70</v>
      </c>
      <c r="I21" s="37"/>
      <c r="J21" s="63" t="s">
        <v>70</v>
      </c>
      <c r="K21" s="37"/>
      <c r="L21" s="63" t="s">
        <v>70</v>
      </c>
      <c r="M21" s="37"/>
      <c r="N21" s="63" t="s">
        <v>70</v>
      </c>
      <c r="O21" s="37"/>
      <c r="P21" s="63" t="s">
        <v>70</v>
      </c>
      <c r="Q21" s="37"/>
      <c r="R21" s="63" t="s">
        <v>70</v>
      </c>
      <c r="S21" s="37"/>
      <c r="T21" s="69" t="s">
        <v>70</v>
      </c>
    </row>
    <row r="22" spans="1:21" ht="3" customHeight="1" x14ac:dyDescent="0.15">
      <c r="F22" s="24"/>
      <c r="G22" s="24"/>
      <c r="H22" s="24"/>
      <c r="I22" s="24"/>
      <c r="J22" s="24"/>
      <c r="K22" s="24"/>
      <c r="L22" s="24"/>
      <c r="M22" s="24"/>
      <c r="N22" s="216" t="s">
        <v>72</v>
      </c>
      <c r="O22" s="217"/>
      <c r="P22" s="218"/>
      <c r="Q22" s="222">
        <f>SUM(E18*E19+G18*G19+I18*I19+K18*K19+M18*M19+O18*O19+Q18*Q19+S18*S19+E20*E21+G20*G21+I20*I21+K20*K21+M20*M21+O20*O21+Q20*Q21+S20*S21)</f>
        <v>0</v>
      </c>
      <c r="R22" s="223"/>
      <c r="S22" s="224"/>
      <c r="T22" s="89"/>
      <c r="U22" s="24"/>
    </row>
    <row r="23" spans="1:21" ht="17.25" customHeight="1" thickBot="1" x14ac:dyDescent="0.2">
      <c r="B23" s="12" t="s">
        <v>13</v>
      </c>
      <c r="F23" s="24"/>
      <c r="G23" s="24"/>
      <c r="H23" s="24"/>
      <c r="I23" s="24"/>
      <c r="J23" s="24"/>
      <c r="K23" s="24"/>
      <c r="L23" s="24"/>
      <c r="M23" s="24"/>
      <c r="N23" s="219"/>
      <c r="O23" s="220"/>
      <c r="P23" s="221"/>
      <c r="Q23" s="225"/>
      <c r="R23" s="226"/>
      <c r="S23" s="227"/>
      <c r="T23" s="90" t="s">
        <v>58</v>
      </c>
      <c r="U23" s="24"/>
    </row>
    <row r="24" spans="1:21" ht="15" thickBot="1" x14ac:dyDescent="0.2">
      <c r="A24" s="12"/>
      <c r="B24" s="12"/>
      <c r="C24" s="12" t="s">
        <v>31</v>
      </c>
      <c r="D24" s="12"/>
      <c r="E24" s="12"/>
      <c r="F24" s="38" t="s">
        <v>68</v>
      </c>
      <c r="G24" s="38"/>
      <c r="H24" s="24"/>
      <c r="I24" s="24"/>
      <c r="J24" s="24"/>
      <c r="K24" s="24"/>
      <c r="L24" s="39"/>
      <c r="M24" s="39"/>
      <c r="N24" s="23"/>
      <c r="O24" s="23"/>
      <c r="P24" s="23"/>
      <c r="Q24" s="23"/>
      <c r="R24" s="23"/>
      <c r="S24" s="23"/>
      <c r="T24" s="23"/>
      <c r="U24" s="23"/>
    </row>
    <row r="25" spans="1:21" ht="14.25" thickBot="1" x14ac:dyDescent="0.2">
      <c r="D25" s="165" t="s">
        <v>4</v>
      </c>
      <c r="E25" s="164"/>
      <c r="F25" s="164"/>
      <c r="G25" s="164"/>
      <c r="H25" s="164"/>
      <c r="I25" s="40" t="s">
        <v>0</v>
      </c>
      <c r="J25" s="5" t="s">
        <v>58</v>
      </c>
      <c r="K25" s="41" t="s">
        <v>8</v>
      </c>
      <c r="L25" s="42" t="s">
        <v>7</v>
      </c>
      <c r="M25" s="238" t="s">
        <v>63</v>
      </c>
      <c r="N25" s="239"/>
      <c r="O25" s="240"/>
      <c r="P25" s="23"/>
      <c r="Q25" s="241" t="s">
        <v>73</v>
      </c>
      <c r="R25" s="242"/>
      <c r="S25" s="243"/>
      <c r="T25" s="89"/>
      <c r="U25" s="23"/>
    </row>
    <row r="26" spans="1:21" ht="15.75" customHeight="1" thickBot="1" x14ac:dyDescent="0.2">
      <c r="D26" s="244" t="s">
        <v>1</v>
      </c>
      <c r="E26" s="245"/>
      <c r="F26" s="245"/>
      <c r="G26" s="245"/>
      <c r="H26" s="245"/>
      <c r="I26" s="22">
        <v>63</v>
      </c>
      <c r="J26" s="22" t="s">
        <v>58</v>
      </c>
      <c r="K26" s="101"/>
      <c r="L26" s="35" t="s">
        <v>7</v>
      </c>
      <c r="M26" s="246">
        <f>SUM(I26*K26)</f>
        <v>0</v>
      </c>
      <c r="N26" s="247"/>
      <c r="O26" s="248"/>
      <c r="P26" s="23"/>
      <c r="Q26" s="249">
        <f>SUM(M26+M27+M28)</f>
        <v>0</v>
      </c>
      <c r="R26" s="250"/>
      <c r="S26" s="251"/>
      <c r="T26" s="90" t="s">
        <v>58</v>
      </c>
      <c r="U26" s="23"/>
    </row>
    <row r="27" spans="1:21" ht="15.75" customHeight="1" x14ac:dyDescent="0.15">
      <c r="D27" s="252" t="s">
        <v>2</v>
      </c>
      <c r="E27" s="253"/>
      <c r="F27" s="253"/>
      <c r="G27" s="253"/>
      <c r="H27" s="253"/>
      <c r="I27" s="22">
        <v>63</v>
      </c>
      <c r="J27" s="22" t="s">
        <v>58</v>
      </c>
      <c r="K27" s="101"/>
      <c r="L27" s="35" t="s">
        <v>7</v>
      </c>
      <c r="M27" s="246">
        <f t="shared" ref="M27:M28" si="0">SUM(I27*K27)</f>
        <v>0</v>
      </c>
      <c r="N27" s="247"/>
      <c r="O27" s="248"/>
      <c r="P27" s="23"/>
      <c r="Q27" s="23"/>
      <c r="R27" s="23"/>
      <c r="S27" s="23"/>
      <c r="T27" s="23"/>
      <c r="U27" s="23"/>
    </row>
    <row r="28" spans="1:21" ht="15.75" customHeight="1" thickBot="1" x14ac:dyDescent="0.2">
      <c r="D28" s="254" t="s">
        <v>3</v>
      </c>
      <c r="E28" s="255"/>
      <c r="F28" s="255"/>
      <c r="G28" s="255"/>
      <c r="H28" s="255"/>
      <c r="I28" s="43">
        <v>126</v>
      </c>
      <c r="J28" s="43" t="s">
        <v>58</v>
      </c>
      <c r="K28" s="109"/>
      <c r="L28" s="44" t="s">
        <v>7</v>
      </c>
      <c r="M28" s="256">
        <f t="shared" si="0"/>
        <v>0</v>
      </c>
      <c r="N28" s="257"/>
      <c r="O28" s="258"/>
      <c r="P28" s="23"/>
      <c r="Q28" s="23"/>
      <c r="R28" s="23"/>
      <c r="S28" s="23"/>
      <c r="T28" s="23"/>
      <c r="U28" s="23"/>
    </row>
    <row r="29" spans="1:21" ht="3" customHeight="1" thickBot="1" x14ac:dyDescent="0.2"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U29" s="24"/>
    </row>
    <row r="30" spans="1:21" ht="15" thickBot="1" x14ac:dyDescent="0.2">
      <c r="B30" s="12" t="s">
        <v>60</v>
      </c>
      <c r="F30" s="24"/>
      <c r="G30" s="24"/>
      <c r="H30" s="24"/>
      <c r="I30" s="24"/>
      <c r="J30" s="24"/>
      <c r="K30" s="24"/>
      <c r="L30" s="24"/>
      <c r="M30" s="24"/>
      <c r="N30" s="24"/>
      <c r="O30" s="259" t="s">
        <v>71</v>
      </c>
      <c r="P30" s="260"/>
      <c r="Q30" s="235">
        <f>SUM(R31+R33)</f>
        <v>0</v>
      </c>
      <c r="R30" s="236"/>
      <c r="S30" s="237"/>
      <c r="T30" s="90" t="s">
        <v>58</v>
      </c>
      <c r="U30" s="24"/>
    </row>
    <row r="31" spans="1:21" ht="15" customHeight="1" x14ac:dyDescent="0.15">
      <c r="D31" s="168" t="s">
        <v>92</v>
      </c>
      <c r="E31" s="169"/>
      <c r="F31" s="172" t="s">
        <v>9</v>
      </c>
      <c r="G31" s="173"/>
      <c r="H31" s="173"/>
      <c r="I31" s="173"/>
      <c r="J31" s="173"/>
      <c r="K31" s="173"/>
      <c r="L31" s="173"/>
      <c r="M31" s="34">
        <v>520</v>
      </c>
      <c r="N31" s="49" t="s">
        <v>58</v>
      </c>
      <c r="O31" s="112"/>
      <c r="P31" s="42" t="s">
        <v>7</v>
      </c>
      <c r="Q31" s="112" t="s">
        <v>63</v>
      </c>
      <c r="R31" s="174">
        <f>SUM(M31*O31)</f>
        <v>0</v>
      </c>
      <c r="S31" s="174"/>
      <c r="T31" s="175"/>
    </row>
    <row r="32" spans="1:21" ht="14.25" thickBot="1" x14ac:dyDescent="0.2">
      <c r="D32" s="170"/>
      <c r="E32" s="171"/>
      <c r="F32" s="71" t="s">
        <v>16</v>
      </c>
      <c r="G32" s="72"/>
      <c r="H32" s="48"/>
      <c r="I32" s="48"/>
      <c r="J32" s="48"/>
      <c r="K32" s="48"/>
      <c r="L32" s="48"/>
      <c r="M32" s="48"/>
      <c r="N32" s="48"/>
      <c r="O32" s="48"/>
      <c r="P32" s="48"/>
      <c r="Q32" s="73"/>
      <c r="R32" s="73"/>
      <c r="S32" s="73"/>
      <c r="T32" s="74"/>
    </row>
    <row r="33" spans="2:21" ht="15" customHeight="1" thickTop="1" x14ac:dyDescent="0.15">
      <c r="D33" s="176" t="s">
        <v>93</v>
      </c>
      <c r="E33" s="177"/>
      <c r="F33" s="180" t="s">
        <v>10</v>
      </c>
      <c r="G33" s="181"/>
      <c r="H33" s="181"/>
      <c r="I33" s="181"/>
      <c r="J33" s="181"/>
      <c r="K33" s="181"/>
      <c r="L33" s="181"/>
      <c r="M33" s="45">
        <v>370</v>
      </c>
      <c r="N33" s="3" t="s">
        <v>58</v>
      </c>
      <c r="O33" s="46"/>
      <c r="P33" s="70" t="s">
        <v>7</v>
      </c>
      <c r="Q33" s="52" t="s">
        <v>63</v>
      </c>
      <c r="R33" s="174">
        <f>SUM(M33*O33)</f>
        <v>0</v>
      </c>
      <c r="S33" s="174"/>
      <c r="T33" s="175"/>
    </row>
    <row r="34" spans="2:21" ht="14.25" thickBot="1" x14ac:dyDescent="0.2">
      <c r="D34" s="178"/>
      <c r="E34" s="179"/>
      <c r="F34" s="202" t="s">
        <v>17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3"/>
    </row>
    <row r="35" spans="2:21" ht="5.25" customHeight="1" thickBot="1" x14ac:dyDescent="0.2"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2:21" ht="15" thickBot="1" x14ac:dyDescent="0.2">
      <c r="B36" s="12" t="s">
        <v>61</v>
      </c>
      <c r="F36" s="24"/>
      <c r="G36" s="24"/>
      <c r="H36" s="24"/>
      <c r="I36" s="24"/>
      <c r="J36" s="24"/>
      <c r="K36" s="24"/>
      <c r="L36" s="24"/>
      <c r="M36" s="24"/>
      <c r="N36" s="24"/>
      <c r="O36" s="259" t="s">
        <v>81</v>
      </c>
      <c r="P36" s="260"/>
      <c r="Q36" s="235">
        <f>SUM(R37)</f>
        <v>0</v>
      </c>
      <c r="R36" s="236"/>
      <c r="S36" s="237"/>
      <c r="T36" s="90" t="s">
        <v>58</v>
      </c>
    </row>
    <row r="37" spans="2:21" ht="15" customHeight="1" x14ac:dyDescent="0.15">
      <c r="D37" s="261" t="s">
        <v>94</v>
      </c>
      <c r="E37" s="262"/>
      <c r="F37" s="172" t="s">
        <v>10</v>
      </c>
      <c r="G37" s="173"/>
      <c r="H37" s="173"/>
      <c r="I37" s="173"/>
      <c r="J37" s="173"/>
      <c r="K37" s="173"/>
      <c r="L37" s="173"/>
      <c r="M37" s="34">
        <v>180</v>
      </c>
      <c r="N37" s="34" t="s">
        <v>58</v>
      </c>
      <c r="O37" s="41"/>
      <c r="P37" s="42" t="s">
        <v>7</v>
      </c>
      <c r="Q37" s="41" t="s">
        <v>63</v>
      </c>
      <c r="R37" s="174">
        <f>SUM(M37*O37)</f>
        <v>0</v>
      </c>
      <c r="S37" s="174"/>
      <c r="T37" s="175"/>
    </row>
    <row r="38" spans="2:21" ht="14.25" thickBot="1" x14ac:dyDescent="0.2">
      <c r="D38" s="263"/>
      <c r="E38" s="264"/>
      <c r="F38" s="55" t="s">
        <v>14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</row>
    <row r="39" spans="2:21" ht="6.75" customHeight="1" thickBot="1" x14ac:dyDescent="0.2">
      <c r="D39" s="18"/>
      <c r="E39" s="1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1" ht="22.5" customHeight="1" thickBot="1" x14ac:dyDescent="0.2">
      <c r="D40" s="265" t="s">
        <v>64</v>
      </c>
      <c r="E40" s="185"/>
      <c r="F40" s="185"/>
      <c r="G40" s="75"/>
      <c r="H40" s="196">
        <f>SUM(Q22+Q26+Q30+R37)</f>
        <v>0</v>
      </c>
      <c r="I40" s="197"/>
      <c r="J40" s="197"/>
      <c r="K40" s="197"/>
      <c r="L40" s="198"/>
      <c r="M40" s="29" t="s">
        <v>58</v>
      </c>
      <c r="O40" s="29"/>
      <c r="P40" s="3"/>
      <c r="Q40" s="3"/>
      <c r="R40" s="3"/>
      <c r="S40" s="3"/>
      <c r="T40" s="3"/>
    </row>
    <row r="41" spans="2:21" ht="5.25" customHeight="1" thickBot="1" x14ac:dyDescent="0.2">
      <c r="B41" s="266" t="s">
        <v>62</v>
      </c>
      <c r="C41" s="266"/>
      <c r="D41" s="266"/>
      <c r="E41" s="266"/>
      <c r="F41" s="266"/>
      <c r="G41" s="113"/>
      <c r="H41" s="199"/>
      <c r="I41" s="200"/>
      <c r="J41" s="200"/>
      <c r="K41" s="200"/>
      <c r="L41" s="200"/>
      <c r="M41" s="192" t="s">
        <v>67</v>
      </c>
      <c r="N41" s="193"/>
      <c r="O41" s="193"/>
      <c r="P41" s="193"/>
      <c r="Q41" s="275"/>
      <c r="R41" s="196">
        <f>SUM(E43*E44+G43*G44+I43*I44+K43*K44+M43*M44+O43*O44+Q43*Q44+S43*S44+E45*E46+G45*G46+I45*I46+K45*K46+M45*M46+O45*O46+Q45*Q46+S45*S46+E47*E48+G47*G48+I47*I48+K47*K48+M47*M48+O47*O48+Q47*Q48+S47*S48+E49*E50+G49*G50+I49*I50+K49*K50+M49*M50+O49*O50+Q49*Q50+S49*S50)</f>
        <v>0</v>
      </c>
      <c r="S41" s="197"/>
      <c r="T41" s="198"/>
      <c r="U41" s="182" t="s">
        <v>58</v>
      </c>
    </row>
    <row r="42" spans="2:21" ht="19.5" customHeight="1" thickBot="1" x14ac:dyDescent="0.2">
      <c r="B42" s="266"/>
      <c r="C42" s="266"/>
      <c r="D42" s="266"/>
      <c r="E42" s="266"/>
      <c r="F42" s="266"/>
      <c r="G42" s="113"/>
      <c r="H42" s="3"/>
      <c r="I42" s="3"/>
      <c r="J42" s="3"/>
      <c r="K42" s="3"/>
      <c r="L42" s="3"/>
      <c r="M42" s="194"/>
      <c r="N42" s="195"/>
      <c r="O42" s="195"/>
      <c r="P42" s="195"/>
      <c r="Q42" s="276"/>
      <c r="R42" s="199"/>
      <c r="S42" s="200"/>
      <c r="T42" s="201"/>
      <c r="U42" s="182"/>
    </row>
    <row r="43" spans="2:21" ht="21" customHeight="1" x14ac:dyDescent="0.15">
      <c r="D43" s="232" t="s">
        <v>5</v>
      </c>
      <c r="E43" s="4">
        <v>10</v>
      </c>
      <c r="F43" s="57" t="s">
        <v>58</v>
      </c>
      <c r="G43" s="50">
        <v>50</v>
      </c>
      <c r="H43" s="57" t="s">
        <v>58</v>
      </c>
      <c r="I43" s="4">
        <v>100</v>
      </c>
      <c r="J43" s="57" t="s">
        <v>58</v>
      </c>
      <c r="K43" s="4">
        <v>120</v>
      </c>
      <c r="L43" s="57" t="s">
        <v>58</v>
      </c>
      <c r="M43" s="4">
        <v>200</v>
      </c>
      <c r="N43" s="57" t="s">
        <v>58</v>
      </c>
      <c r="O43" s="4">
        <v>300</v>
      </c>
      <c r="P43" s="57" t="s">
        <v>58</v>
      </c>
      <c r="Q43" s="4">
        <v>400</v>
      </c>
      <c r="R43" s="57" t="s">
        <v>58</v>
      </c>
      <c r="S43" s="50">
        <v>500</v>
      </c>
      <c r="T43" s="85" t="s">
        <v>58</v>
      </c>
      <c r="U43" s="21"/>
    </row>
    <row r="44" spans="2:21" ht="18" customHeight="1" thickBot="1" x14ac:dyDescent="0.2">
      <c r="D44" s="233"/>
      <c r="E44" s="79"/>
      <c r="F44" s="58" t="s">
        <v>70</v>
      </c>
      <c r="G44" s="79"/>
      <c r="H44" s="58" t="s">
        <v>70</v>
      </c>
      <c r="I44" s="79"/>
      <c r="J44" s="58" t="s">
        <v>70</v>
      </c>
      <c r="K44" s="79"/>
      <c r="L44" s="58" t="s">
        <v>70</v>
      </c>
      <c r="M44" s="79"/>
      <c r="N44" s="58" t="s">
        <v>70</v>
      </c>
      <c r="O44" s="79"/>
      <c r="P44" s="58" t="s">
        <v>70</v>
      </c>
      <c r="Q44" s="79"/>
      <c r="R44" s="58" t="s">
        <v>70</v>
      </c>
      <c r="S44" s="80"/>
      <c r="T44" s="86" t="s">
        <v>70</v>
      </c>
      <c r="U44" s="115"/>
    </row>
    <row r="45" spans="2:21" ht="21" customHeight="1" thickTop="1" x14ac:dyDescent="0.15">
      <c r="D45" s="233"/>
      <c r="E45" s="78">
        <v>600</v>
      </c>
      <c r="F45" s="64" t="s">
        <v>58</v>
      </c>
      <c r="G45" s="81">
        <v>1000</v>
      </c>
      <c r="H45" s="64" t="s">
        <v>58</v>
      </c>
      <c r="I45" s="81">
        <v>2000</v>
      </c>
      <c r="J45" s="64" t="s">
        <v>58</v>
      </c>
      <c r="K45" s="81">
        <v>3000</v>
      </c>
      <c r="L45" s="64" t="s">
        <v>58</v>
      </c>
      <c r="M45" s="81">
        <v>4000</v>
      </c>
      <c r="N45" s="64" t="s">
        <v>58</v>
      </c>
      <c r="O45" s="81">
        <v>5000</v>
      </c>
      <c r="P45" s="64" t="s">
        <v>58</v>
      </c>
      <c r="Q45" s="81">
        <v>6000</v>
      </c>
      <c r="R45" s="64" t="s">
        <v>58</v>
      </c>
      <c r="S45" s="82">
        <v>8000</v>
      </c>
      <c r="T45" s="87" t="s">
        <v>58</v>
      </c>
      <c r="U45" s="21"/>
    </row>
    <row r="46" spans="2:21" ht="18" customHeight="1" thickBot="1" x14ac:dyDescent="0.2">
      <c r="D46" s="233"/>
      <c r="E46" s="79"/>
      <c r="F46" s="58" t="s">
        <v>70</v>
      </c>
      <c r="G46" s="79"/>
      <c r="H46" s="58" t="s">
        <v>70</v>
      </c>
      <c r="I46" s="79"/>
      <c r="J46" s="58" t="s">
        <v>70</v>
      </c>
      <c r="K46" s="79"/>
      <c r="L46" s="58" t="s">
        <v>70</v>
      </c>
      <c r="M46" s="79"/>
      <c r="N46" s="58" t="s">
        <v>70</v>
      </c>
      <c r="O46" s="79"/>
      <c r="P46" s="58" t="s">
        <v>70</v>
      </c>
      <c r="Q46" s="79"/>
      <c r="R46" s="58" t="s">
        <v>70</v>
      </c>
      <c r="S46" s="80"/>
      <c r="T46" s="86" t="s">
        <v>70</v>
      </c>
      <c r="U46" s="115"/>
    </row>
    <row r="47" spans="2:21" ht="21" customHeight="1" thickTop="1" x14ac:dyDescent="0.15">
      <c r="D47" s="233"/>
      <c r="E47" s="83">
        <v>10000</v>
      </c>
      <c r="F47" s="64" t="s">
        <v>58</v>
      </c>
      <c r="G47" s="83">
        <v>20000</v>
      </c>
      <c r="H47" s="64" t="s">
        <v>58</v>
      </c>
      <c r="I47" s="83">
        <v>30000</v>
      </c>
      <c r="J47" s="64" t="s">
        <v>58</v>
      </c>
      <c r="K47" s="83">
        <v>40000</v>
      </c>
      <c r="L47" s="64" t="s">
        <v>58</v>
      </c>
      <c r="M47" s="83">
        <v>50000</v>
      </c>
      <c r="N47" s="64" t="s">
        <v>58</v>
      </c>
      <c r="O47" s="83">
        <v>60000</v>
      </c>
      <c r="P47" s="64" t="s">
        <v>58</v>
      </c>
      <c r="Q47" s="83">
        <v>100000</v>
      </c>
      <c r="R47" s="64" t="s">
        <v>58</v>
      </c>
      <c r="S47" s="84"/>
      <c r="T47" s="87" t="s">
        <v>58</v>
      </c>
      <c r="U47" s="59"/>
    </row>
    <row r="48" spans="2:21" ht="18" customHeight="1" thickBot="1" x14ac:dyDescent="0.2">
      <c r="D48" s="233"/>
      <c r="E48" s="16"/>
      <c r="F48" s="125" t="s">
        <v>70</v>
      </c>
      <c r="G48" s="16"/>
      <c r="H48" s="125" t="s">
        <v>70</v>
      </c>
      <c r="I48" s="16"/>
      <c r="J48" s="125" t="s">
        <v>70</v>
      </c>
      <c r="K48" s="16"/>
      <c r="L48" s="125" t="s">
        <v>70</v>
      </c>
      <c r="M48" s="16"/>
      <c r="N48" s="125" t="s">
        <v>70</v>
      </c>
      <c r="O48" s="16"/>
      <c r="P48" s="125" t="s">
        <v>70</v>
      </c>
      <c r="Q48" s="16"/>
      <c r="R48" s="125" t="s">
        <v>70</v>
      </c>
      <c r="S48" s="126"/>
      <c r="T48" s="127" t="s">
        <v>70</v>
      </c>
      <c r="U48" s="115"/>
    </row>
    <row r="49" spans="1:21" ht="21" customHeight="1" x14ac:dyDescent="0.15">
      <c r="D49" s="128" t="s">
        <v>82</v>
      </c>
      <c r="E49" s="129">
        <v>1</v>
      </c>
      <c r="F49" s="57" t="s">
        <v>58</v>
      </c>
      <c r="G49" s="129">
        <v>2</v>
      </c>
      <c r="H49" s="57" t="s">
        <v>58</v>
      </c>
      <c r="I49" s="129">
        <v>5</v>
      </c>
      <c r="J49" s="57" t="s">
        <v>58</v>
      </c>
      <c r="K49" s="129">
        <v>20</v>
      </c>
      <c r="L49" s="57" t="s">
        <v>58</v>
      </c>
      <c r="M49" s="129">
        <v>30</v>
      </c>
      <c r="N49" s="57" t="s">
        <v>58</v>
      </c>
      <c r="O49" s="129">
        <v>40</v>
      </c>
      <c r="P49" s="57" t="s">
        <v>58</v>
      </c>
      <c r="Q49" s="129">
        <v>60</v>
      </c>
      <c r="R49" s="57" t="s">
        <v>58</v>
      </c>
      <c r="S49" s="130">
        <v>80</v>
      </c>
      <c r="T49" s="85" t="s">
        <v>58</v>
      </c>
      <c r="U49" s="3"/>
    </row>
    <row r="50" spans="1:21" ht="18" customHeight="1" thickBot="1" x14ac:dyDescent="0.2">
      <c r="D50" s="104" t="s">
        <v>83</v>
      </c>
      <c r="E50" s="54"/>
      <c r="F50" s="65" t="s">
        <v>70</v>
      </c>
      <c r="G50" s="109"/>
      <c r="H50" s="65" t="s">
        <v>70</v>
      </c>
      <c r="I50" s="109"/>
      <c r="J50" s="65" t="s">
        <v>70</v>
      </c>
      <c r="K50" s="109"/>
      <c r="L50" s="65" t="s">
        <v>70</v>
      </c>
      <c r="M50" s="109"/>
      <c r="N50" s="65" t="s">
        <v>70</v>
      </c>
      <c r="O50" s="109"/>
      <c r="P50" s="65" t="s">
        <v>70</v>
      </c>
      <c r="Q50" s="109"/>
      <c r="R50" s="65" t="s">
        <v>70</v>
      </c>
      <c r="S50" s="108"/>
      <c r="T50" s="88" t="s">
        <v>70</v>
      </c>
      <c r="U50" s="3"/>
    </row>
    <row r="51" spans="1:21" ht="5.25" customHeight="1" thickBot="1" x14ac:dyDescent="0.2">
      <c r="D51" s="18"/>
      <c r="E51" s="18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1" ht="19.5" customHeight="1" thickBot="1" x14ac:dyDescent="0.2">
      <c r="B52" s="12" t="s">
        <v>109</v>
      </c>
      <c r="L52" s="31" t="s">
        <v>108</v>
      </c>
      <c r="M52" s="49"/>
      <c r="N52" s="134"/>
      <c r="O52" s="134"/>
      <c r="P52" s="134"/>
      <c r="Q52" s="98"/>
      <c r="R52" s="149">
        <f>SUM(O54*Q54+O55*Q55+O56*Q56+O57*Q57+O59*Q59+O60*Q60+O62*Q62)</f>
        <v>0</v>
      </c>
      <c r="S52" s="183"/>
      <c r="T52" s="184"/>
      <c r="U52" s="136" t="s">
        <v>58</v>
      </c>
    </row>
    <row r="53" spans="1:21" ht="19.5" customHeight="1" x14ac:dyDescent="0.15">
      <c r="C53" s="8"/>
      <c r="D53" s="165" t="s">
        <v>22</v>
      </c>
      <c r="E53" s="164"/>
      <c r="F53" s="164" t="s">
        <v>15</v>
      </c>
      <c r="G53" s="164"/>
      <c r="H53" s="164" t="s">
        <v>24</v>
      </c>
      <c r="I53" s="164"/>
      <c r="J53" s="164"/>
      <c r="K53" s="164"/>
      <c r="L53" s="164"/>
      <c r="M53" s="164"/>
      <c r="N53" s="164"/>
      <c r="O53" s="204" t="s">
        <v>21</v>
      </c>
      <c r="P53" s="205"/>
      <c r="Q53" s="189" t="s">
        <v>70</v>
      </c>
      <c r="R53" s="190"/>
      <c r="S53" s="191"/>
      <c r="T53" s="191"/>
      <c r="U53" s="137"/>
    </row>
    <row r="54" spans="1:21" ht="19.5" customHeight="1" thickBot="1" x14ac:dyDescent="0.2">
      <c r="D54" s="166" t="s">
        <v>25</v>
      </c>
      <c r="E54" s="167"/>
      <c r="F54" s="167" t="s">
        <v>18</v>
      </c>
      <c r="G54" s="167"/>
      <c r="H54" s="133" t="s">
        <v>100</v>
      </c>
      <c r="I54" s="133"/>
      <c r="J54" s="133"/>
      <c r="K54" s="133"/>
      <c r="L54" s="133"/>
      <c r="M54" s="133"/>
      <c r="N54" s="3"/>
      <c r="O54" s="2">
        <v>100</v>
      </c>
      <c r="P54" s="101" t="s">
        <v>107</v>
      </c>
      <c r="Q54" s="101"/>
      <c r="R54" s="138" t="s">
        <v>70</v>
      </c>
      <c r="S54" s="3"/>
      <c r="T54" s="3"/>
    </row>
    <row r="55" spans="1:21" ht="19.5" customHeight="1" thickBot="1" x14ac:dyDescent="0.2">
      <c r="D55" s="166" t="s">
        <v>25</v>
      </c>
      <c r="E55" s="167"/>
      <c r="F55" s="167" t="s">
        <v>23</v>
      </c>
      <c r="G55" s="167"/>
      <c r="H55" s="132" t="s">
        <v>101</v>
      </c>
      <c r="I55" s="132"/>
      <c r="J55" s="132"/>
      <c r="K55" s="132"/>
      <c r="L55" s="132"/>
      <c r="M55" s="132"/>
      <c r="N55" s="132"/>
      <c r="O55" s="2">
        <v>140</v>
      </c>
      <c r="P55" s="101" t="s">
        <v>107</v>
      </c>
      <c r="Q55" s="101"/>
      <c r="R55" s="138" t="s">
        <v>70</v>
      </c>
      <c r="S55" s="183" t="s">
        <v>66</v>
      </c>
      <c r="T55" s="183"/>
      <c r="U55" s="184"/>
    </row>
    <row r="56" spans="1:21" ht="19.5" customHeight="1" thickBot="1" x14ac:dyDescent="0.2">
      <c r="D56" s="166" t="s">
        <v>25</v>
      </c>
      <c r="E56" s="167"/>
      <c r="F56" s="167" t="s">
        <v>19</v>
      </c>
      <c r="G56" s="167"/>
      <c r="H56" s="132" t="s">
        <v>102</v>
      </c>
      <c r="I56" s="132"/>
      <c r="J56" s="132"/>
      <c r="K56" s="132"/>
      <c r="L56" s="132"/>
      <c r="M56" s="132"/>
      <c r="N56" s="132"/>
      <c r="O56" s="2">
        <v>220</v>
      </c>
      <c r="P56" s="101" t="s">
        <v>107</v>
      </c>
      <c r="Q56" s="101"/>
      <c r="R56" s="138" t="s">
        <v>70</v>
      </c>
      <c r="S56" s="187">
        <f>SUM(H40+R41)</f>
        <v>0</v>
      </c>
      <c r="T56" s="187"/>
      <c r="U56" s="188"/>
    </row>
    <row r="57" spans="1:21" ht="19.5" customHeight="1" thickBot="1" x14ac:dyDescent="0.2">
      <c r="D57" s="166" t="s">
        <v>25</v>
      </c>
      <c r="E57" s="167"/>
      <c r="F57" s="167" t="s">
        <v>20</v>
      </c>
      <c r="G57" s="167"/>
      <c r="H57" s="132" t="s">
        <v>103</v>
      </c>
      <c r="I57" s="132"/>
      <c r="J57" s="132"/>
      <c r="K57" s="132"/>
      <c r="L57" s="132"/>
      <c r="M57" s="132"/>
      <c r="N57" s="132"/>
      <c r="O57" s="2">
        <v>380</v>
      </c>
      <c r="P57" s="101" t="s">
        <v>107</v>
      </c>
      <c r="Q57" s="101"/>
      <c r="R57" s="138" t="s">
        <v>70</v>
      </c>
      <c r="S57" s="185" t="s">
        <v>58</v>
      </c>
      <c r="T57" s="185"/>
      <c r="U57" s="186"/>
    </row>
    <row r="58" spans="1:21" ht="19.5" customHeight="1" x14ac:dyDescent="0.15">
      <c r="D58" s="270" t="s">
        <v>111</v>
      </c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2"/>
      <c r="S58" s="135"/>
      <c r="T58" s="135"/>
      <c r="U58" s="135"/>
    </row>
    <row r="59" spans="1:21" ht="19.5" customHeight="1" thickBot="1" x14ac:dyDescent="0.2">
      <c r="D59" s="268" t="s">
        <v>27</v>
      </c>
      <c r="E59" s="159"/>
      <c r="F59" s="159" t="s">
        <v>28</v>
      </c>
      <c r="G59" s="159"/>
      <c r="H59" s="141" t="s">
        <v>104</v>
      </c>
      <c r="I59" s="141"/>
      <c r="J59" s="141"/>
      <c r="K59" s="141"/>
      <c r="L59" s="141"/>
      <c r="M59" s="141"/>
      <c r="N59" s="6"/>
      <c r="O59" s="139">
        <v>130</v>
      </c>
      <c r="P59" s="109" t="s">
        <v>107</v>
      </c>
      <c r="Q59" s="109"/>
      <c r="R59" s="88" t="s">
        <v>70</v>
      </c>
      <c r="S59" s="3"/>
      <c r="T59" s="3"/>
    </row>
    <row r="60" spans="1:21" ht="19.5" customHeight="1" thickBot="1" x14ac:dyDescent="0.2">
      <c r="D60" s="233" t="s">
        <v>26</v>
      </c>
      <c r="E60" s="269"/>
      <c r="F60" s="160" t="s">
        <v>18</v>
      </c>
      <c r="G60" s="161"/>
      <c r="H60" s="269" t="s">
        <v>105</v>
      </c>
      <c r="I60" s="269"/>
      <c r="J60" s="269"/>
      <c r="K60" s="269"/>
      <c r="L60" s="269"/>
      <c r="M60" s="269"/>
      <c r="N60" s="269"/>
      <c r="O60" s="19">
        <v>100</v>
      </c>
      <c r="P60" s="17" t="s">
        <v>107</v>
      </c>
      <c r="Q60" s="17"/>
      <c r="R60" s="140" t="s">
        <v>70</v>
      </c>
      <c r="S60" s="3"/>
      <c r="T60" s="3"/>
    </row>
    <row r="61" spans="1:21" ht="19.5" customHeight="1" x14ac:dyDescent="0.15">
      <c r="D61" s="270" t="s">
        <v>110</v>
      </c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2"/>
      <c r="S61" s="3"/>
      <c r="T61" s="3"/>
    </row>
    <row r="62" spans="1:21" ht="24" customHeight="1" thickBot="1" x14ac:dyDescent="0.2">
      <c r="D62" s="268" t="s">
        <v>26</v>
      </c>
      <c r="E62" s="159"/>
      <c r="F62" s="162" t="s">
        <v>19</v>
      </c>
      <c r="G62" s="163"/>
      <c r="H62" s="159" t="s">
        <v>106</v>
      </c>
      <c r="I62" s="159"/>
      <c r="J62" s="159"/>
      <c r="K62" s="159"/>
      <c r="L62" s="159"/>
      <c r="M62" s="159"/>
      <c r="N62" s="159"/>
      <c r="O62" s="139">
        <v>230</v>
      </c>
      <c r="P62" s="109" t="s">
        <v>107</v>
      </c>
      <c r="Q62" s="109"/>
      <c r="R62" s="88" t="s">
        <v>70</v>
      </c>
      <c r="S62" s="3"/>
      <c r="T62" s="3"/>
    </row>
    <row r="63" spans="1:21" ht="4.5" customHeight="1" x14ac:dyDescent="0.15">
      <c r="A63" s="267"/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</row>
    <row r="64" spans="1:21" ht="17.25" customHeight="1" x14ac:dyDescent="0.15">
      <c r="A64" s="267" t="s">
        <v>46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</row>
    <row r="65" spans="1:21" ht="17.25" customHeight="1" x14ac:dyDescent="0.1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7.25" customHeight="1" x14ac:dyDescent="0.15">
      <c r="H66" s="206" t="s">
        <v>65</v>
      </c>
      <c r="I66" s="206"/>
      <c r="J66" s="206"/>
      <c r="U66" s="114"/>
    </row>
    <row r="67" spans="1:21" ht="17.25" customHeight="1" x14ac:dyDescent="0.15">
      <c r="A67" s="12" t="s">
        <v>95</v>
      </c>
      <c r="B67" s="12"/>
      <c r="C67" s="12"/>
      <c r="D67" s="12"/>
      <c r="E67" s="12"/>
      <c r="K67" s="103"/>
      <c r="N67" t="s">
        <v>113</v>
      </c>
      <c r="U67" s="114"/>
    </row>
    <row r="68" spans="1:21" ht="17.25" customHeight="1" x14ac:dyDescent="0.15">
      <c r="A68" s="30" t="s">
        <v>55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30" t="s">
        <v>87</v>
      </c>
      <c r="P68" s="10"/>
      <c r="Q68" s="10"/>
      <c r="R68" s="10"/>
      <c r="S68" s="10"/>
      <c r="T68" s="10"/>
      <c r="U68" s="114"/>
    </row>
    <row r="69" spans="1:21" ht="17.25" customHeight="1" x14ac:dyDescent="0.15">
      <c r="A69" s="30"/>
      <c r="B69" s="10"/>
      <c r="C69" s="10"/>
      <c r="D69" s="92" t="s">
        <v>69</v>
      </c>
      <c r="E69" s="1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4"/>
    </row>
    <row r="70" spans="1:21" ht="17.25" customHeight="1" thickBot="1" x14ac:dyDescent="0.2">
      <c r="U70" s="114"/>
    </row>
    <row r="71" spans="1:21" ht="22.5" customHeight="1" x14ac:dyDescent="0.15">
      <c r="D71" s="111" t="s">
        <v>47</v>
      </c>
      <c r="E71" s="28" t="s">
        <v>89</v>
      </c>
      <c r="F71" s="49"/>
      <c r="G71" s="32"/>
      <c r="H71" s="32"/>
      <c r="I71" s="32"/>
      <c r="J71" s="32"/>
      <c r="K71" s="32"/>
      <c r="L71" s="33"/>
      <c r="M71" s="207" t="s">
        <v>49</v>
      </c>
      <c r="N71" s="208"/>
      <c r="O71" s="208"/>
      <c r="P71" s="208"/>
      <c r="Q71" s="208"/>
      <c r="R71" s="209"/>
      <c r="U71" s="114"/>
    </row>
    <row r="72" spans="1:21" ht="22.5" customHeight="1" thickBot="1" x14ac:dyDescent="0.2">
      <c r="D72" s="117" t="s">
        <v>42</v>
      </c>
      <c r="E72" s="210"/>
      <c r="F72" s="211"/>
      <c r="G72" s="211"/>
      <c r="H72" s="211"/>
      <c r="I72" s="211"/>
      <c r="J72" s="211"/>
      <c r="K72" s="211"/>
      <c r="L72" s="212"/>
      <c r="M72" s="213" t="s">
        <v>50</v>
      </c>
      <c r="N72" s="214"/>
      <c r="O72" s="214"/>
      <c r="P72" s="214"/>
      <c r="Q72" s="214"/>
      <c r="R72" s="215"/>
      <c r="U72" s="114"/>
    </row>
    <row r="73" spans="1:21" ht="22.5" customHeight="1" x14ac:dyDescent="0.15">
      <c r="D73" s="117" t="s">
        <v>43</v>
      </c>
      <c r="E73" s="210"/>
      <c r="F73" s="211"/>
      <c r="G73" s="211"/>
      <c r="H73" s="211"/>
      <c r="I73" s="211"/>
      <c r="J73" s="211"/>
      <c r="K73" s="211"/>
      <c r="L73" s="212"/>
      <c r="M73" s="207" t="s">
        <v>53</v>
      </c>
      <c r="N73" s="208"/>
      <c r="O73" s="208"/>
      <c r="P73" s="208"/>
      <c r="Q73" s="208"/>
      <c r="R73" s="209"/>
      <c r="U73" s="114"/>
    </row>
    <row r="74" spans="1:21" ht="22.5" customHeight="1" thickBot="1" x14ac:dyDescent="0.2">
      <c r="D74" s="117" t="s">
        <v>44</v>
      </c>
      <c r="E74" s="210"/>
      <c r="F74" s="211"/>
      <c r="G74" s="211"/>
      <c r="H74" s="211"/>
      <c r="I74" s="211"/>
      <c r="J74" s="211"/>
      <c r="K74" s="211"/>
      <c r="L74" s="212"/>
      <c r="M74" s="228" t="s">
        <v>54</v>
      </c>
      <c r="N74" s="229"/>
      <c r="O74" s="229"/>
      <c r="P74" s="229"/>
      <c r="Q74" s="229"/>
      <c r="R74" s="230"/>
      <c r="U74" s="114"/>
    </row>
    <row r="75" spans="1:21" ht="22.5" customHeight="1" x14ac:dyDescent="0.15">
      <c r="D75" s="117" t="s">
        <v>45</v>
      </c>
      <c r="E75" s="210"/>
      <c r="F75" s="211"/>
      <c r="G75" s="211"/>
      <c r="H75" s="211"/>
      <c r="I75" s="211"/>
      <c r="J75" s="211"/>
      <c r="K75" s="211"/>
      <c r="L75" s="212"/>
      <c r="M75" s="207" t="s">
        <v>51</v>
      </c>
      <c r="N75" s="208"/>
      <c r="O75" s="208"/>
      <c r="P75" s="208"/>
      <c r="Q75" s="208"/>
      <c r="R75" s="209"/>
      <c r="U75" s="114"/>
    </row>
    <row r="76" spans="1:21" ht="22.5" customHeight="1" thickBot="1" x14ac:dyDescent="0.2">
      <c r="D76" s="119" t="s">
        <v>59</v>
      </c>
      <c r="E76" s="210"/>
      <c r="F76" s="211"/>
      <c r="G76" s="211"/>
      <c r="H76" s="211"/>
      <c r="I76" s="211"/>
      <c r="J76" s="211"/>
      <c r="K76" s="211"/>
      <c r="L76" s="212"/>
      <c r="M76" s="228"/>
      <c r="N76" s="229"/>
      <c r="O76" s="229"/>
      <c r="P76" s="229"/>
      <c r="Q76" s="229"/>
      <c r="R76" s="230"/>
      <c r="U76" s="114"/>
    </row>
    <row r="77" spans="1:21" ht="22.5" customHeight="1" thickBot="1" x14ac:dyDescent="0.2">
      <c r="D77" s="116" t="s">
        <v>74</v>
      </c>
      <c r="E77" s="162" t="s">
        <v>90</v>
      </c>
      <c r="F77" s="229"/>
      <c r="G77" s="229"/>
      <c r="H77" s="229"/>
      <c r="I77" s="229"/>
      <c r="J77" s="229"/>
      <c r="K77" s="229"/>
      <c r="L77" s="230"/>
      <c r="M77" s="207" t="s">
        <v>52</v>
      </c>
      <c r="N77" s="208"/>
      <c r="O77" s="208"/>
      <c r="P77" s="208"/>
      <c r="Q77" s="208"/>
      <c r="R77" s="209"/>
      <c r="U77" s="114"/>
    </row>
    <row r="78" spans="1:21" ht="22.5" customHeight="1" thickBot="1" x14ac:dyDescent="0.2">
      <c r="D78" s="149" t="s">
        <v>75</v>
      </c>
      <c r="E78" s="94"/>
      <c r="F78" s="96"/>
      <c r="G78" s="96"/>
      <c r="H78" s="96"/>
      <c r="I78" s="96"/>
      <c r="J78" s="96"/>
      <c r="K78" s="96"/>
      <c r="L78" s="98"/>
      <c r="M78" s="229"/>
      <c r="N78" s="229"/>
      <c r="O78" s="229"/>
      <c r="P78" s="229"/>
      <c r="Q78" s="229"/>
      <c r="R78" s="230"/>
      <c r="U78" s="114"/>
    </row>
    <row r="79" spans="1:21" ht="21" customHeight="1" thickBot="1" x14ac:dyDescent="0.2">
      <c r="D79" s="151"/>
      <c r="E79" s="95"/>
      <c r="F79" s="97"/>
      <c r="G79" s="97"/>
      <c r="H79" s="97"/>
      <c r="I79" s="97"/>
      <c r="J79" s="97"/>
      <c r="K79" s="97"/>
      <c r="L79" s="99"/>
      <c r="M79" s="115"/>
      <c r="N79" s="115"/>
      <c r="O79" s="137" t="s">
        <v>112</v>
      </c>
      <c r="P79" s="115"/>
      <c r="Q79" s="115"/>
      <c r="R79" s="115"/>
      <c r="U79" s="114"/>
    </row>
    <row r="80" spans="1:21" ht="9.75" customHeight="1" x14ac:dyDescent="0.15"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U80" s="114"/>
    </row>
    <row r="81" spans="1:21" ht="17.25" customHeight="1" x14ac:dyDescent="0.15">
      <c r="D81" s="15" t="s">
        <v>76</v>
      </c>
      <c r="E81" s="118"/>
      <c r="F81" s="118" t="s">
        <v>79</v>
      </c>
      <c r="G81" s="118"/>
      <c r="H81" s="118"/>
      <c r="I81" s="118"/>
      <c r="J81" s="118"/>
      <c r="K81" s="118"/>
      <c r="L81" s="118"/>
      <c r="U81" s="114"/>
    </row>
    <row r="82" spans="1:21" ht="17.25" customHeight="1" x14ac:dyDescent="0.15">
      <c r="E82" s="15" t="s">
        <v>77</v>
      </c>
      <c r="U82" s="114"/>
    </row>
    <row r="83" spans="1:21" ht="18.75" x14ac:dyDescent="0.15">
      <c r="B83" s="7" t="s">
        <v>56</v>
      </c>
    </row>
    <row r="84" spans="1:21" ht="15" thickBot="1" x14ac:dyDescent="0.2">
      <c r="C84" s="12" t="s">
        <v>38</v>
      </c>
      <c r="L84" s="12" t="s">
        <v>38</v>
      </c>
    </row>
    <row r="85" spans="1:21" ht="17.25" x14ac:dyDescent="0.15">
      <c r="C85" s="8"/>
      <c r="D85" s="167" t="s">
        <v>4</v>
      </c>
      <c r="E85" s="167"/>
      <c r="F85" s="167"/>
      <c r="G85" s="101" t="s">
        <v>0</v>
      </c>
      <c r="H85" s="102" t="s">
        <v>58</v>
      </c>
      <c r="I85" s="101" t="s">
        <v>8</v>
      </c>
      <c r="J85" s="1" t="s">
        <v>7</v>
      </c>
      <c r="K85" s="3"/>
      <c r="M85" s="149" t="s">
        <v>80</v>
      </c>
      <c r="N85" s="150"/>
      <c r="O85" s="153">
        <f>SUM(G86*I86)</f>
        <v>0</v>
      </c>
      <c r="P85" s="150"/>
      <c r="Q85" s="150"/>
      <c r="R85" s="154"/>
    </row>
    <row r="86" spans="1:21" ht="14.25" thickBot="1" x14ac:dyDescent="0.2">
      <c r="D86" s="274" t="s">
        <v>57</v>
      </c>
      <c r="E86" s="274"/>
      <c r="F86" s="274"/>
      <c r="G86" s="22">
        <v>63</v>
      </c>
      <c r="H86" s="102" t="s">
        <v>58</v>
      </c>
      <c r="I86" s="100"/>
      <c r="J86" s="22" t="s">
        <v>7</v>
      </c>
      <c r="K86" s="23"/>
      <c r="M86" s="151"/>
      <c r="N86" s="152"/>
      <c r="O86" s="155"/>
      <c r="P86" s="152"/>
      <c r="Q86" s="152"/>
      <c r="R86" s="156"/>
    </row>
    <row r="87" spans="1:21" x14ac:dyDescent="0.15">
      <c r="D87" s="23"/>
      <c r="E87" s="23"/>
      <c r="F87" s="23"/>
      <c r="G87" s="23"/>
      <c r="H87" s="23"/>
      <c r="I87" s="23"/>
      <c r="J87" s="23"/>
      <c r="K87" s="23"/>
    </row>
    <row r="88" spans="1:21" ht="15" thickBot="1" x14ac:dyDescent="0.2">
      <c r="C88" s="13" t="s">
        <v>39</v>
      </c>
      <c r="D88" s="24"/>
      <c r="E88" s="24"/>
      <c r="F88" s="24"/>
      <c r="G88" s="24"/>
      <c r="H88" s="23"/>
      <c r="I88" s="23"/>
      <c r="J88" s="23"/>
      <c r="K88" s="23"/>
      <c r="L88" s="13" t="s">
        <v>39</v>
      </c>
    </row>
    <row r="89" spans="1:21" ht="17.25" x14ac:dyDescent="0.15">
      <c r="C89" s="9"/>
      <c r="D89" s="157" t="s">
        <v>4</v>
      </c>
      <c r="E89" s="157"/>
      <c r="F89" s="157"/>
      <c r="G89" s="100" t="s">
        <v>0</v>
      </c>
      <c r="H89" s="102" t="s">
        <v>58</v>
      </c>
      <c r="I89" s="101" t="s">
        <v>8</v>
      </c>
      <c r="J89" s="22" t="s">
        <v>7</v>
      </c>
      <c r="K89" s="23"/>
      <c r="M89" s="149" t="s">
        <v>80</v>
      </c>
      <c r="N89" s="150"/>
      <c r="O89" s="153">
        <f>SUM(G90*I90+G91*I91+G92*I92)</f>
        <v>0</v>
      </c>
      <c r="P89" s="150"/>
      <c r="Q89" s="150"/>
      <c r="R89" s="154"/>
    </row>
    <row r="90" spans="1:21" ht="14.25" thickBot="1" x14ac:dyDescent="0.2">
      <c r="D90" s="157" t="s">
        <v>97</v>
      </c>
      <c r="E90" s="157"/>
      <c r="F90" s="157"/>
      <c r="G90" s="22">
        <v>63</v>
      </c>
      <c r="H90" s="102" t="s">
        <v>58</v>
      </c>
      <c r="I90" s="100"/>
      <c r="J90" s="22" t="s">
        <v>7</v>
      </c>
      <c r="K90" s="23"/>
      <c r="M90" s="151"/>
      <c r="N90" s="152"/>
      <c r="O90" s="155"/>
      <c r="P90" s="152"/>
      <c r="Q90" s="152"/>
      <c r="R90" s="156"/>
    </row>
    <row r="91" spans="1:21" x14ac:dyDescent="0.15">
      <c r="D91" s="157" t="s">
        <v>98</v>
      </c>
      <c r="E91" s="157"/>
      <c r="F91" s="157"/>
      <c r="G91" s="22">
        <v>84</v>
      </c>
      <c r="H91" s="102" t="s">
        <v>58</v>
      </c>
      <c r="I91" s="100"/>
      <c r="J91" s="22" t="s">
        <v>7</v>
      </c>
      <c r="K91" s="23"/>
    </row>
    <row r="92" spans="1:21" x14ac:dyDescent="0.15">
      <c r="D92" s="157" t="s">
        <v>99</v>
      </c>
      <c r="E92" s="157"/>
      <c r="F92" s="157"/>
      <c r="G92" s="22">
        <v>94</v>
      </c>
      <c r="H92" s="102" t="s">
        <v>58</v>
      </c>
      <c r="I92" s="100"/>
      <c r="J92" s="22" t="s">
        <v>7</v>
      </c>
      <c r="K92" s="23"/>
    </row>
    <row r="93" spans="1:21" x14ac:dyDescent="0.15">
      <c r="D93" s="23"/>
      <c r="E93" s="23"/>
      <c r="F93" s="23"/>
      <c r="G93" s="23"/>
      <c r="H93" s="23"/>
      <c r="I93" s="110"/>
      <c r="J93" s="23"/>
      <c r="K93" s="23"/>
    </row>
    <row r="94" spans="1:21" ht="15" thickBot="1" x14ac:dyDescent="0.2">
      <c r="A94" s="12"/>
      <c r="B94" s="12"/>
      <c r="C94" s="12" t="s">
        <v>40</v>
      </c>
      <c r="D94" s="25"/>
      <c r="E94" s="25"/>
      <c r="F94" s="23"/>
      <c r="G94" s="23"/>
      <c r="H94" s="23"/>
      <c r="I94" s="110"/>
      <c r="J94" s="23"/>
      <c r="K94" s="23"/>
      <c r="L94" s="12" t="s">
        <v>40</v>
      </c>
    </row>
    <row r="95" spans="1:21" x14ac:dyDescent="0.15">
      <c r="D95" s="157" t="s">
        <v>4</v>
      </c>
      <c r="E95" s="157"/>
      <c r="F95" s="157"/>
      <c r="G95" s="100" t="s">
        <v>0</v>
      </c>
      <c r="H95" s="102" t="s">
        <v>58</v>
      </c>
      <c r="I95" s="101" t="s">
        <v>8</v>
      </c>
      <c r="J95" s="22" t="s">
        <v>7</v>
      </c>
      <c r="K95" s="23"/>
      <c r="M95" s="149" t="s">
        <v>80</v>
      </c>
      <c r="N95" s="150"/>
      <c r="O95" s="153">
        <f>SUM(G96*I96+G97*I97)</f>
        <v>0</v>
      </c>
      <c r="P95" s="150"/>
      <c r="Q95" s="150"/>
      <c r="R95" s="154"/>
    </row>
    <row r="96" spans="1:21" ht="14.25" thickBot="1" x14ac:dyDescent="0.2">
      <c r="D96" s="158" t="s">
        <v>29</v>
      </c>
      <c r="E96" s="158"/>
      <c r="F96" s="158"/>
      <c r="G96" s="22">
        <v>63</v>
      </c>
      <c r="H96" s="102" t="s">
        <v>58</v>
      </c>
      <c r="I96" s="100"/>
      <c r="J96" s="22" t="s">
        <v>7</v>
      </c>
      <c r="K96" s="23"/>
      <c r="M96" s="151"/>
      <c r="N96" s="152"/>
      <c r="O96" s="155"/>
      <c r="P96" s="152"/>
      <c r="Q96" s="152"/>
      <c r="R96" s="156"/>
    </row>
    <row r="97" spans="2:18" x14ac:dyDescent="0.15">
      <c r="D97" s="158" t="s">
        <v>30</v>
      </c>
      <c r="E97" s="158"/>
      <c r="F97" s="158"/>
      <c r="G97" s="22">
        <v>63</v>
      </c>
      <c r="H97" s="102" t="s">
        <v>58</v>
      </c>
      <c r="I97" s="100"/>
      <c r="J97" s="22" t="s">
        <v>7</v>
      </c>
      <c r="K97" s="23"/>
    </row>
    <row r="98" spans="2:18" x14ac:dyDescent="0.15">
      <c r="D98" s="26"/>
      <c r="E98" s="26"/>
      <c r="F98" s="23"/>
      <c r="G98" s="23"/>
      <c r="H98" s="23"/>
      <c r="I98" s="110"/>
      <c r="J98" s="23"/>
      <c r="K98" s="23"/>
    </row>
    <row r="99" spans="2:18" ht="15" thickBot="1" x14ac:dyDescent="0.2">
      <c r="B99" s="12"/>
      <c r="C99" s="12" t="s">
        <v>96</v>
      </c>
      <c r="D99" s="27"/>
      <c r="E99" s="27"/>
      <c r="F99" s="23"/>
      <c r="G99" s="23"/>
      <c r="H99" s="23"/>
      <c r="I99" s="110"/>
      <c r="J99" s="23"/>
      <c r="K99" s="23"/>
      <c r="L99" s="12" t="s">
        <v>96</v>
      </c>
    </row>
    <row r="100" spans="2:18" x14ac:dyDescent="0.15">
      <c r="D100" s="157" t="s">
        <v>4</v>
      </c>
      <c r="E100" s="157"/>
      <c r="F100" s="157"/>
      <c r="G100" s="100" t="s">
        <v>0</v>
      </c>
      <c r="H100" s="102" t="s">
        <v>58</v>
      </c>
      <c r="I100" s="101" t="s">
        <v>8</v>
      </c>
      <c r="J100" s="22" t="s">
        <v>7</v>
      </c>
      <c r="K100" s="23"/>
      <c r="M100" s="149" t="s">
        <v>80</v>
      </c>
      <c r="N100" s="150"/>
      <c r="O100" s="153">
        <f>SUM(G101*I101+G102*I102+G103*I103)</f>
        <v>0</v>
      </c>
      <c r="P100" s="150"/>
      <c r="Q100" s="150"/>
      <c r="R100" s="154"/>
    </row>
    <row r="101" spans="2:18" ht="14.25" thickBot="1" x14ac:dyDescent="0.2">
      <c r="D101" s="158" t="s">
        <v>35</v>
      </c>
      <c r="E101" s="158"/>
      <c r="F101" s="158"/>
      <c r="G101" s="22">
        <v>63</v>
      </c>
      <c r="H101" s="102" t="s">
        <v>58</v>
      </c>
      <c r="I101" s="100"/>
      <c r="J101" s="22" t="s">
        <v>7</v>
      </c>
      <c r="K101" s="23"/>
      <c r="M101" s="151"/>
      <c r="N101" s="152"/>
      <c r="O101" s="155"/>
      <c r="P101" s="152"/>
      <c r="Q101" s="152"/>
      <c r="R101" s="156"/>
    </row>
    <row r="102" spans="2:18" x14ac:dyDescent="0.15">
      <c r="D102" s="273" t="s">
        <v>32</v>
      </c>
      <c r="E102" s="273"/>
      <c r="F102" s="273"/>
      <c r="G102" s="22">
        <v>63</v>
      </c>
      <c r="H102" s="102" t="s">
        <v>58</v>
      </c>
      <c r="I102" s="100"/>
      <c r="J102" s="22" t="s">
        <v>7</v>
      </c>
      <c r="K102" s="23"/>
    </row>
    <row r="103" spans="2:18" x14ac:dyDescent="0.15">
      <c r="D103" s="273" t="s">
        <v>33</v>
      </c>
      <c r="E103" s="273"/>
      <c r="F103" s="273"/>
      <c r="G103" s="22">
        <v>63</v>
      </c>
      <c r="H103" s="102" t="s">
        <v>58</v>
      </c>
      <c r="I103" s="100"/>
      <c r="J103" s="22" t="s">
        <v>7</v>
      </c>
      <c r="K103" s="23"/>
    </row>
    <row r="104" spans="2:18" x14ac:dyDescent="0.15">
      <c r="D104" s="20"/>
      <c r="E104" s="20"/>
      <c r="F104" s="3"/>
      <c r="G104" s="3"/>
      <c r="H104" s="3"/>
      <c r="I104" s="115"/>
      <c r="J104" s="3"/>
      <c r="K104" s="3"/>
    </row>
    <row r="105" spans="2:18" ht="15" thickBot="1" x14ac:dyDescent="0.2">
      <c r="B105" s="12"/>
      <c r="C105" s="12" t="s">
        <v>41</v>
      </c>
      <c r="D105" s="13"/>
      <c r="E105" s="13"/>
      <c r="F105" s="3"/>
      <c r="G105" s="3"/>
      <c r="H105" s="3"/>
      <c r="I105" s="143"/>
      <c r="J105" s="3"/>
      <c r="K105" s="3"/>
      <c r="L105" s="12" t="s">
        <v>41</v>
      </c>
    </row>
    <row r="106" spans="2:18" x14ac:dyDescent="0.15">
      <c r="D106" s="144" t="s">
        <v>4</v>
      </c>
      <c r="E106" s="145"/>
      <c r="F106" s="14"/>
      <c r="G106" s="11" t="s">
        <v>0</v>
      </c>
      <c r="H106" s="147" t="s">
        <v>58</v>
      </c>
      <c r="I106" s="142" t="s">
        <v>8</v>
      </c>
      <c r="J106" s="1" t="s">
        <v>7</v>
      </c>
      <c r="K106" s="3"/>
      <c r="M106" s="149" t="s">
        <v>80</v>
      </c>
      <c r="N106" s="150"/>
      <c r="O106" s="153">
        <f>SUM(G107*I107+G108*I108+G109*I109)</f>
        <v>0</v>
      </c>
      <c r="P106" s="150"/>
      <c r="Q106" s="150"/>
      <c r="R106" s="154"/>
    </row>
    <row r="107" spans="2:18" ht="14.25" thickBot="1" x14ac:dyDescent="0.2">
      <c r="D107" s="53" t="s">
        <v>34</v>
      </c>
      <c r="E107" s="56"/>
      <c r="F107" s="14"/>
      <c r="G107" s="14">
        <v>63</v>
      </c>
      <c r="H107" s="147" t="s">
        <v>58</v>
      </c>
      <c r="I107" s="142"/>
      <c r="J107" s="1" t="s">
        <v>7</v>
      </c>
      <c r="K107" s="3"/>
      <c r="M107" s="151"/>
      <c r="N107" s="152"/>
      <c r="O107" s="155"/>
      <c r="P107" s="152"/>
      <c r="Q107" s="152"/>
      <c r="R107" s="156"/>
    </row>
    <row r="108" spans="2:18" ht="15" thickBot="1" x14ac:dyDescent="0.2">
      <c r="D108" s="53" t="s">
        <v>36</v>
      </c>
      <c r="E108" s="56"/>
      <c r="F108" s="14"/>
      <c r="G108" s="14">
        <v>63</v>
      </c>
      <c r="H108" s="147" t="s">
        <v>58</v>
      </c>
      <c r="I108" s="142"/>
      <c r="J108" s="1" t="s">
        <v>7</v>
      </c>
      <c r="K108" s="3"/>
      <c r="L108" s="12" t="s">
        <v>114</v>
      </c>
    </row>
    <row r="109" spans="2:18" x14ac:dyDescent="0.15">
      <c r="D109" s="53" t="s">
        <v>37</v>
      </c>
      <c r="E109" s="56"/>
      <c r="F109" s="14"/>
      <c r="G109" s="14">
        <v>63</v>
      </c>
      <c r="H109" s="147" t="s">
        <v>58</v>
      </c>
      <c r="I109" s="142"/>
      <c r="J109" s="1" t="s">
        <v>7</v>
      </c>
      <c r="K109" s="3"/>
      <c r="M109" s="149" t="s">
        <v>80</v>
      </c>
      <c r="N109" s="150"/>
      <c r="O109" s="153">
        <f>SUM(G112*I112+G113*I113)</f>
        <v>0</v>
      </c>
      <c r="P109" s="150"/>
      <c r="Q109" s="150"/>
      <c r="R109" s="154"/>
    </row>
    <row r="110" spans="2:18" ht="15" thickBot="1" x14ac:dyDescent="0.2">
      <c r="C110" s="12" t="s">
        <v>115</v>
      </c>
      <c r="D110" s="148"/>
      <c r="M110" s="151"/>
      <c r="N110" s="152"/>
      <c r="O110" s="155"/>
      <c r="P110" s="152"/>
      <c r="Q110" s="152"/>
      <c r="R110" s="156"/>
    </row>
    <row r="111" spans="2:18" ht="15" thickBot="1" x14ac:dyDescent="0.2">
      <c r="D111" s="157" t="s">
        <v>4</v>
      </c>
      <c r="E111" s="157"/>
      <c r="F111" s="157"/>
      <c r="G111" s="146" t="s">
        <v>0</v>
      </c>
      <c r="H111" s="147" t="s">
        <v>58</v>
      </c>
      <c r="I111" s="142" t="s">
        <v>8</v>
      </c>
      <c r="J111" s="22" t="s">
        <v>7</v>
      </c>
      <c r="L111" s="12" t="s">
        <v>118</v>
      </c>
    </row>
    <row r="112" spans="2:18" x14ac:dyDescent="0.15">
      <c r="D112" s="158" t="s">
        <v>116</v>
      </c>
      <c r="E112" s="158"/>
      <c r="F112" s="158"/>
      <c r="G112" s="22">
        <v>21</v>
      </c>
      <c r="H112" s="147" t="s">
        <v>58</v>
      </c>
      <c r="I112" s="146"/>
      <c r="J112" s="22" t="s">
        <v>7</v>
      </c>
      <c r="M112" s="149" t="s">
        <v>80</v>
      </c>
      <c r="N112" s="150"/>
      <c r="O112" s="153">
        <f>SUM(O85+O89+O95+O100+O106+O109)</f>
        <v>0</v>
      </c>
      <c r="P112" s="150"/>
      <c r="Q112" s="150"/>
      <c r="R112" s="154"/>
    </row>
    <row r="113" spans="4:18" ht="14.25" thickBot="1" x14ac:dyDescent="0.2">
      <c r="D113" s="158" t="s">
        <v>117</v>
      </c>
      <c r="E113" s="158"/>
      <c r="F113" s="158"/>
      <c r="G113" s="22">
        <v>21</v>
      </c>
      <c r="H113" s="147" t="s">
        <v>58</v>
      </c>
      <c r="I113" s="146"/>
      <c r="J113" s="22" t="s">
        <v>7</v>
      </c>
      <c r="M113" s="151"/>
      <c r="N113" s="152"/>
      <c r="O113" s="155"/>
      <c r="P113" s="152"/>
      <c r="Q113" s="152"/>
      <c r="R113" s="156"/>
    </row>
  </sheetData>
  <mergeCells count="126">
    <mergeCell ref="D31:E32"/>
    <mergeCell ref="F31:L31"/>
    <mergeCell ref="R31:T31"/>
    <mergeCell ref="D33:E34"/>
    <mergeCell ref="F33:L33"/>
    <mergeCell ref="R33:T33"/>
    <mergeCell ref="F34:T34"/>
    <mergeCell ref="E72:L72"/>
    <mergeCell ref="M72:R72"/>
    <mergeCell ref="D37:E38"/>
    <mergeCell ref="F37:L37"/>
    <mergeCell ref="R37:T37"/>
    <mergeCell ref="D40:F40"/>
    <mergeCell ref="H40:L41"/>
    <mergeCell ref="B41:F42"/>
    <mergeCell ref="A64:U64"/>
    <mergeCell ref="H66:J66"/>
    <mergeCell ref="M71:R71"/>
    <mergeCell ref="D43:D48"/>
    <mergeCell ref="M41:Q42"/>
    <mergeCell ref="R41:T42"/>
    <mergeCell ref="O36:P36"/>
    <mergeCell ref="Q36:S36"/>
    <mergeCell ref="D54:E54"/>
    <mergeCell ref="Q30:S30"/>
    <mergeCell ref="N22:P23"/>
    <mergeCell ref="Q22:S23"/>
    <mergeCell ref="D25:H25"/>
    <mergeCell ref="M25:O25"/>
    <mergeCell ref="Q25:S25"/>
    <mergeCell ref="D26:H26"/>
    <mergeCell ref="M26:O26"/>
    <mergeCell ref="Q26:S26"/>
    <mergeCell ref="D27:H27"/>
    <mergeCell ref="M27:O27"/>
    <mergeCell ref="D28:H28"/>
    <mergeCell ref="M28:O28"/>
    <mergeCell ref="O30:P30"/>
    <mergeCell ref="H2:J2"/>
    <mergeCell ref="M6:R6"/>
    <mergeCell ref="E7:L7"/>
    <mergeCell ref="M7:R7"/>
    <mergeCell ref="E8:L8"/>
    <mergeCell ref="M8:R8"/>
    <mergeCell ref="D18:D21"/>
    <mergeCell ref="E9:L9"/>
    <mergeCell ref="M9:R9"/>
    <mergeCell ref="E10:L10"/>
    <mergeCell ref="M10:R10"/>
    <mergeCell ref="E11:L11"/>
    <mergeCell ref="E12:L12"/>
    <mergeCell ref="M12:R12"/>
    <mergeCell ref="M13:R13"/>
    <mergeCell ref="E13:L13"/>
    <mergeCell ref="D14:D15"/>
    <mergeCell ref="A63:U63"/>
    <mergeCell ref="M106:N107"/>
    <mergeCell ref="O106:R107"/>
    <mergeCell ref="D101:F101"/>
    <mergeCell ref="D102:F102"/>
    <mergeCell ref="D103:F103"/>
    <mergeCell ref="M85:N86"/>
    <mergeCell ref="O85:R86"/>
    <mergeCell ref="M89:N90"/>
    <mergeCell ref="O89:R90"/>
    <mergeCell ref="M95:N96"/>
    <mergeCell ref="O95:R96"/>
    <mergeCell ref="M100:N101"/>
    <mergeCell ref="O100:R101"/>
    <mergeCell ref="D92:F92"/>
    <mergeCell ref="D95:F95"/>
    <mergeCell ref="D96:F96"/>
    <mergeCell ref="D97:F97"/>
    <mergeCell ref="D100:F100"/>
    <mergeCell ref="D85:F85"/>
    <mergeCell ref="D86:F86"/>
    <mergeCell ref="D89:F89"/>
    <mergeCell ref="D90:F90"/>
    <mergeCell ref="S57:U57"/>
    <mergeCell ref="F54:G54"/>
    <mergeCell ref="D55:E55"/>
    <mergeCell ref="F55:G55"/>
    <mergeCell ref="S55:U55"/>
    <mergeCell ref="U41:U42"/>
    <mergeCell ref="D78:D79"/>
    <mergeCell ref="M112:N113"/>
    <mergeCell ref="O112:R113"/>
    <mergeCell ref="D91:F91"/>
    <mergeCell ref="E73:L73"/>
    <mergeCell ref="M73:R73"/>
    <mergeCell ref="E74:L74"/>
    <mergeCell ref="M74:R74"/>
    <mergeCell ref="E75:L75"/>
    <mergeCell ref="M75:R75"/>
    <mergeCell ref="E76:L76"/>
    <mergeCell ref="M76:R76"/>
    <mergeCell ref="E77:L77"/>
    <mergeCell ref="M77:R77"/>
    <mergeCell ref="M78:R78"/>
    <mergeCell ref="D62:E62"/>
    <mergeCell ref="F62:G62"/>
    <mergeCell ref="H62:N62"/>
    <mergeCell ref="M109:N110"/>
    <mergeCell ref="O109:R110"/>
    <mergeCell ref="D111:F111"/>
    <mergeCell ref="D112:F112"/>
    <mergeCell ref="D113:F113"/>
    <mergeCell ref="R52:T52"/>
    <mergeCell ref="D53:E53"/>
    <mergeCell ref="F53:G53"/>
    <mergeCell ref="H53:N53"/>
    <mergeCell ref="O53:P53"/>
    <mergeCell ref="Q53:R53"/>
    <mergeCell ref="S53:T53"/>
    <mergeCell ref="D58:R58"/>
    <mergeCell ref="D61:R61"/>
    <mergeCell ref="D59:E59"/>
    <mergeCell ref="F59:G59"/>
    <mergeCell ref="D60:E60"/>
    <mergeCell ref="F60:G60"/>
    <mergeCell ref="H60:N60"/>
    <mergeCell ref="D56:E56"/>
    <mergeCell ref="F56:G56"/>
    <mergeCell ref="S56:U56"/>
    <mergeCell ref="D57:E57"/>
    <mergeCell ref="F57:G57"/>
  </mergeCells>
  <phoneticPr fontId="10"/>
  <pageMargins left="0.51181102362204722" right="0" top="0.55118110236220474" bottom="0.35433070866141736" header="0" footer="0"/>
  <pageSetup paperSize="9" scale="79" orientation="portrait" r:id="rId1"/>
  <headerFooter alignWithMargins="0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郵便関係 10%  庁内用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</dc:creator>
  <cp:lastModifiedBy>kyouta</cp:lastModifiedBy>
  <cp:lastPrinted>2021-08-05T08:21:02Z</cp:lastPrinted>
  <dcterms:created xsi:type="dcterms:W3CDTF">2016-02-11T23:16:59Z</dcterms:created>
  <dcterms:modified xsi:type="dcterms:W3CDTF">2023-10-20T06:40:00Z</dcterms:modified>
</cp:coreProperties>
</file>